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касові 3 місяці" sheetId="1" r:id="rId4"/>
    <sheet state="visible" name="касові 6 місяців" sheetId="2" r:id="rId5"/>
    <sheet state="visible" name="касові 9 місяців" sheetId="3" r:id="rId6"/>
    <sheet state="visible" name="касові 10 місяців" sheetId="4" r:id="rId7"/>
    <sheet state="visible" name="касові 11 місяців" sheetId="5" r:id="rId8"/>
    <sheet state="visible" name="касові за рік" sheetId="6" r:id="rId9"/>
    <sheet state="visible" name="Лист2" sheetId="7" r:id="rId10"/>
    <sheet state="visible" name="Лист3" sheetId="8" r:id="rId11"/>
  </sheets>
  <definedNames/>
  <calcPr/>
</workbook>
</file>

<file path=xl/sharedStrings.xml><?xml version="1.0" encoding="utf-8"?>
<sst xmlns="http://schemas.openxmlformats.org/spreadsheetml/2006/main" count="516" uniqueCount="186">
  <si>
    <t>Касові видатки по установах освіти за 9 місяців 2019 рік</t>
  </si>
  <si>
    <t>Касові видатки по установах освіти за 6 місяців 2019 рік</t>
  </si>
  <si>
    <t>Касові видатки по установах освіти за 3 місяці 2019 рік</t>
  </si>
  <si>
    <r>
      <rPr>
        <rFont val="Times New Roman"/>
        <b/>
        <color theme="1"/>
        <sz val="9.0"/>
      </rPr>
      <t>2111</t>
    </r>
    <r>
      <rPr>
        <rFont val="Times New Roman"/>
        <color theme="1"/>
        <sz val="9.0"/>
      </rPr>
      <t xml:space="preserve"> Оплата праці</t>
    </r>
  </si>
  <si>
    <r>
      <rPr>
        <rFont val="Times New Roman"/>
        <b/>
        <color theme="1"/>
        <sz val="9.0"/>
      </rPr>
      <t>2111</t>
    </r>
    <r>
      <rPr>
        <rFont val="Times New Roman"/>
        <color theme="1"/>
        <sz val="9.0"/>
      </rPr>
      <t xml:space="preserve"> Оплата праці</t>
    </r>
  </si>
  <si>
    <r>
      <rPr>
        <rFont val="Times New Roman"/>
        <b/>
        <color theme="1"/>
        <sz val="9.0"/>
      </rPr>
      <t>2111</t>
    </r>
    <r>
      <rPr>
        <rFont val="Times New Roman"/>
        <color theme="1"/>
        <sz val="9.0"/>
      </rPr>
      <t xml:space="preserve"> Оплата праці</t>
    </r>
  </si>
  <si>
    <r>
      <rPr>
        <rFont val="Times New Roman"/>
        <b/>
        <color theme="1"/>
        <sz val="9.0"/>
      </rPr>
      <t>2120</t>
    </r>
    <r>
      <rPr>
        <rFont val="Times New Roman"/>
        <color theme="1"/>
        <sz val="9.0"/>
      </rPr>
      <t xml:space="preserve"> Нарахування на оплату праці</t>
    </r>
  </si>
  <si>
    <r>
      <rPr>
        <rFont val="Times New Roman"/>
        <b/>
        <color theme="1"/>
        <sz val="9.0"/>
      </rPr>
      <t>2120</t>
    </r>
    <r>
      <rPr>
        <rFont val="Times New Roman"/>
        <color theme="1"/>
        <sz val="9.0"/>
      </rPr>
      <t xml:space="preserve"> Нарахування на оплату праці</t>
    </r>
  </si>
  <si>
    <r>
      <rPr>
        <rFont val="Times New Roman"/>
        <b/>
        <color theme="1"/>
        <sz val="9.0"/>
      </rPr>
      <t>2120</t>
    </r>
    <r>
      <rPr>
        <rFont val="Times New Roman"/>
        <color theme="1"/>
        <sz val="9.0"/>
      </rPr>
      <t xml:space="preserve"> Нарахування на оплату праці</t>
    </r>
  </si>
  <si>
    <r>
      <rPr>
        <rFont val="Times New Roman"/>
        <b/>
        <color theme="1"/>
        <sz val="9.0"/>
      </rPr>
      <t>2210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Предмети, матеріали, обладнання</t>
    </r>
  </si>
  <si>
    <r>
      <rPr>
        <rFont val="Times New Roman"/>
        <b/>
        <color theme="1"/>
        <sz val="9.0"/>
      </rPr>
      <t>2210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Предмети, матеріали, обладнання</t>
    </r>
  </si>
  <si>
    <r>
      <rPr>
        <rFont val="Times New Roman"/>
        <b/>
        <color theme="1"/>
        <sz val="9.0"/>
      </rPr>
      <t>2210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Предмети, матеріали, обладнання</t>
    </r>
  </si>
  <si>
    <r>
      <rPr>
        <rFont val="Times New Roman"/>
        <b/>
        <color theme="1"/>
        <sz val="9.0"/>
      </rPr>
      <t>2220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Медикаменти та перев"язочні матеріали</t>
    </r>
  </si>
  <si>
    <r>
      <rPr>
        <rFont val="Times New Roman"/>
        <b/>
        <color theme="1"/>
        <sz val="9.0"/>
      </rPr>
      <t>2220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Медикаменти та перев"язочні матеріали</t>
    </r>
  </si>
  <si>
    <r>
      <rPr>
        <rFont val="Times New Roman"/>
        <b/>
        <color theme="1"/>
        <sz val="9.0"/>
      </rPr>
      <t>2220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Медикаменти та перев"язочні матеріали</t>
    </r>
  </si>
  <si>
    <r>
      <t>2230</t>
    </r>
    <r>
      <rPr>
        <rFont val="Times New Roman"/>
        <color theme="1"/>
        <sz val="9.0"/>
      </rPr>
      <t xml:space="preserve"> Продукти харчування</t>
    </r>
  </si>
  <si>
    <r>
      <t>2230</t>
    </r>
    <r>
      <rPr>
        <rFont val="Times New Roman"/>
        <color theme="1"/>
        <sz val="9.0"/>
      </rPr>
      <t xml:space="preserve"> Продукти харчування</t>
    </r>
  </si>
  <si>
    <r>
      <t>2230</t>
    </r>
    <r>
      <rPr>
        <rFont val="Times New Roman"/>
        <color theme="1"/>
        <sz val="9.0"/>
      </rPr>
      <t xml:space="preserve"> Продукти харчування</t>
    </r>
  </si>
  <si>
    <r>
      <t>2240</t>
    </r>
    <r>
      <rPr>
        <rFont val="Times New Roman"/>
        <color theme="1"/>
        <sz val="9.0"/>
      </rPr>
      <t xml:space="preserve"> Оплата послуг</t>
    </r>
  </si>
  <si>
    <r>
      <t>2240</t>
    </r>
    <r>
      <rPr>
        <rFont val="Times New Roman"/>
        <color theme="1"/>
        <sz val="9.0"/>
      </rPr>
      <t xml:space="preserve"> Оплата послуг</t>
    </r>
  </si>
  <si>
    <r>
      <t>2240</t>
    </r>
    <r>
      <rPr>
        <rFont val="Times New Roman"/>
        <color theme="1"/>
        <sz val="9.0"/>
      </rPr>
      <t xml:space="preserve"> Оплата послуг</t>
    </r>
  </si>
  <si>
    <r>
      <t>2250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Видатки на відрядження</t>
    </r>
  </si>
  <si>
    <r>
      <t>2250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Видатки на відрядження</t>
    </r>
  </si>
  <si>
    <r>
      <rPr>
        <rFont val="Times New Roman"/>
        <b/>
        <color theme="1"/>
        <sz val="9.0"/>
      </rPr>
      <t>2282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Заходи по реалізації регіональних програм</t>
    </r>
  </si>
  <si>
    <r>
      <t>2250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Видатки на відрядження</t>
    </r>
  </si>
  <si>
    <r>
      <rPr>
        <rFont val="Times New Roman"/>
        <b/>
        <color theme="1"/>
        <sz val="9.0"/>
      </rPr>
      <t>2282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Заходи по реалізації регіональних програм</t>
    </r>
  </si>
  <si>
    <r>
      <rPr>
        <rFont val="Times New Roman"/>
        <b/>
        <color theme="1"/>
        <sz val="9.0"/>
      </rPr>
      <t xml:space="preserve">2730  </t>
    </r>
    <r>
      <rPr>
        <rFont val="Times New Roman"/>
        <color theme="1"/>
        <sz val="9.0"/>
      </rPr>
      <t xml:space="preserve">        Інші виплати населенню</t>
    </r>
  </si>
  <si>
    <r>
      <t xml:space="preserve">2271 </t>
    </r>
    <r>
      <rPr>
        <rFont val="Times New Roman"/>
        <color theme="1"/>
        <sz val="9.0"/>
      </rPr>
      <t>Оплата теплопостачання</t>
    </r>
  </si>
  <si>
    <r>
      <rPr>
        <rFont val="Times New Roman"/>
        <b/>
        <color theme="1"/>
        <sz val="9.0"/>
      </rPr>
      <t>2282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Заходи по реалізації регіональних програм</t>
    </r>
  </si>
  <si>
    <r>
      <t>2272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Оплата водопостачання та водовідведення</t>
    </r>
  </si>
  <si>
    <r>
      <rPr>
        <rFont val="Times New Roman"/>
        <b/>
        <color theme="1"/>
        <sz val="9.0"/>
      </rPr>
      <t xml:space="preserve">2730  </t>
    </r>
    <r>
      <rPr>
        <rFont val="Times New Roman"/>
        <color theme="1"/>
        <sz val="9.0"/>
      </rPr>
      <t xml:space="preserve">        Інші виплати населенню</t>
    </r>
  </si>
  <si>
    <r>
      <t xml:space="preserve">2273 </t>
    </r>
    <r>
      <rPr>
        <rFont val="Times New Roman"/>
        <color theme="1"/>
        <sz val="9.0"/>
      </rPr>
      <t>Оплата електроенергії</t>
    </r>
  </si>
  <si>
    <r>
      <rPr>
        <rFont val="Times New Roman"/>
        <b/>
        <color theme="1"/>
        <sz val="9.0"/>
      </rPr>
      <t xml:space="preserve">2730  </t>
    </r>
    <r>
      <rPr>
        <rFont val="Times New Roman"/>
        <color theme="1"/>
        <sz val="9.0"/>
      </rPr>
      <t xml:space="preserve">        Інші виплати населенню</t>
    </r>
  </si>
  <si>
    <r>
      <t xml:space="preserve">2274 </t>
    </r>
    <r>
      <rPr>
        <rFont val="Times New Roman"/>
        <color theme="1"/>
        <sz val="9.0"/>
      </rPr>
      <t>Оплата природного газу</t>
    </r>
  </si>
  <si>
    <r>
      <t xml:space="preserve">2271 </t>
    </r>
    <r>
      <rPr>
        <rFont val="Times New Roman"/>
        <color theme="1"/>
        <sz val="9.0"/>
      </rPr>
      <t>Оплата теплопостачання</t>
    </r>
  </si>
  <si>
    <r>
      <t xml:space="preserve">2271 </t>
    </r>
    <r>
      <rPr>
        <rFont val="Times New Roman"/>
        <color theme="1"/>
        <sz val="9.0"/>
      </rPr>
      <t>Оплата теплопостачання</t>
    </r>
  </si>
  <si>
    <r>
      <t xml:space="preserve">2275 </t>
    </r>
    <r>
      <rPr>
        <rFont val="Times New Roman"/>
        <color theme="1"/>
        <sz val="9.0"/>
      </rPr>
      <t>Оплата дрів, вугілля</t>
    </r>
  </si>
  <si>
    <r>
      <t>2272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Оплата водопостачання та водовідведення</t>
    </r>
  </si>
  <si>
    <r>
      <t>2272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Оплата водопостачання та водовідведення</t>
    </r>
  </si>
  <si>
    <t>Всього</t>
  </si>
  <si>
    <r>
      <t xml:space="preserve">2273 </t>
    </r>
    <r>
      <rPr>
        <rFont val="Times New Roman"/>
        <color theme="1"/>
        <sz val="9.0"/>
      </rPr>
      <t>Оплата електроенергії</t>
    </r>
  </si>
  <si>
    <r>
      <t xml:space="preserve">2274 </t>
    </r>
    <r>
      <rPr>
        <rFont val="Times New Roman"/>
        <color theme="1"/>
        <sz val="9.0"/>
      </rPr>
      <t>Оплата природного газу</t>
    </r>
  </si>
  <si>
    <r>
      <t xml:space="preserve">2270 </t>
    </r>
    <r>
      <rPr>
        <rFont val="Times New Roman"/>
        <color theme="1"/>
        <sz val="9.0"/>
      </rPr>
      <t>Зведена енергоносії</t>
    </r>
  </si>
  <si>
    <r>
      <t xml:space="preserve">2275 </t>
    </r>
    <r>
      <rPr>
        <rFont val="Times New Roman"/>
        <color theme="1"/>
        <sz val="9.0"/>
      </rPr>
      <t>Оплата дрів, вугілля</t>
    </r>
  </si>
  <si>
    <r>
      <t xml:space="preserve">2273 </t>
    </r>
    <r>
      <rPr>
        <rFont val="Times New Roman"/>
        <color theme="1"/>
        <sz val="9.0"/>
      </rPr>
      <t>Оплата електроенергії</t>
    </r>
  </si>
  <si>
    <t>70201/1020</t>
  </si>
  <si>
    <r>
      <t xml:space="preserve">2270 </t>
    </r>
    <r>
      <rPr>
        <rFont val="Times New Roman"/>
        <color theme="1"/>
        <sz val="9.0"/>
      </rPr>
      <t>Зведена енергоносії</t>
    </r>
  </si>
  <si>
    <r>
      <t xml:space="preserve">2274 </t>
    </r>
    <r>
      <rPr>
        <rFont val="Times New Roman"/>
        <color theme="1"/>
        <sz val="9.0"/>
      </rPr>
      <t>Оплата природного газу</t>
    </r>
  </si>
  <si>
    <r>
      <t xml:space="preserve">2275 </t>
    </r>
    <r>
      <rPr>
        <rFont val="Times New Roman"/>
        <color theme="1"/>
        <sz val="9.0"/>
      </rPr>
      <t>Оплата дрів, вугілля</t>
    </r>
  </si>
  <si>
    <t>Гребінки гімназія</t>
  </si>
  <si>
    <r>
      <t xml:space="preserve">2270 </t>
    </r>
    <r>
      <rPr>
        <rFont val="Times New Roman"/>
        <color theme="1"/>
        <sz val="9.0"/>
      </rPr>
      <t>Зведена енергоносії</t>
    </r>
  </si>
  <si>
    <t>Гребінківський НВК</t>
  </si>
  <si>
    <t>НВК Ковалівська гімназія</t>
  </si>
  <si>
    <t>Барахтівський НВК</t>
  </si>
  <si>
    <t>В.Бугаївський НВК</t>
  </si>
  <si>
    <t>В.Вільшанський НВК</t>
  </si>
  <si>
    <t>В.Солтанівська ЗОШ</t>
  </si>
  <si>
    <t>В.Новоселицька філія Гребінківського НВК</t>
  </si>
  <si>
    <t>Він-Ставський НВК</t>
  </si>
  <si>
    <t>Гвоздівський НВК</t>
  </si>
  <si>
    <t>Глевахівська ЗОШ</t>
  </si>
  <si>
    <t>Данилівська ЗОШ</t>
  </si>
  <si>
    <t>Дзвінківський НВК</t>
  </si>
  <si>
    <t>Дослідницька ЗОШ</t>
  </si>
  <si>
    <t>Застугнянськиа ЗОШ</t>
  </si>
  <si>
    <t>Здорівський НВК</t>
  </si>
  <si>
    <t>Іванковичівський НВК</t>
  </si>
  <si>
    <t>Калинівська ЗОШ №1</t>
  </si>
  <si>
    <t>Калинівська ЗОШ №2</t>
  </si>
  <si>
    <t>Кодаківська ЗОШ</t>
  </si>
  <si>
    <t>Кожухівська ЗОШ</t>
  </si>
  <si>
    <t>Крушинська ЗОШ</t>
  </si>
  <si>
    <t>Ксаверівська ЗОШ</t>
  </si>
  <si>
    <t>Лосятинська ЗОШ</t>
  </si>
  <si>
    <t>Касові видатки по установах освіти за 10 місяців 2019 рік</t>
  </si>
  <si>
    <r>
      <rPr>
        <rFont val="Times New Roman"/>
        <b/>
        <color theme="1"/>
        <sz val="9.0"/>
      </rPr>
      <t>2111</t>
    </r>
    <r>
      <rPr>
        <rFont val="Times New Roman"/>
        <color theme="1"/>
        <sz val="9.0"/>
      </rPr>
      <t xml:space="preserve"> Оплата праці</t>
    </r>
  </si>
  <si>
    <r>
      <rPr>
        <rFont val="Times New Roman"/>
        <b/>
        <color theme="1"/>
        <sz val="9.0"/>
      </rPr>
      <t>2120</t>
    </r>
    <r>
      <rPr>
        <rFont val="Times New Roman"/>
        <color theme="1"/>
        <sz val="9.0"/>
      </rPr>
      <t xml:space="preserve"> Нарахування на оплату праці</t>
    </r>
  </si>
  <si>
    <r>
      <rPr>
        <rFont val="Times New Roman"/>
        <b/>
        <color theme="1"/>
        <sz val="9.0"/>
      </rPr>
      <t>2210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Предмети, матеріали, обладнання</t>
    </r>
  </si>
  <si>
    <r>
      <rPr>
        <rFont val="Times New Roman"/>
        <b/>
        <color theme="1"/>
        <sz val="9.0"/>
      </rPr>
      <t>2220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Медикаменти та перев"язочні матеріали</t>
    </r>
  </si>
  <si>
    <r>
      <t>2230</t>
    </r>
    <r>
      <rPr>
        <rFont val="Times New Roman"/>
        <color theme="1"/>
        <sz val="9.0"/>
      </rPr>
      <t xml:space="preserve"> Продукти харчування</t>
    </r>
  </si>
  <si>
    <t>М.Солтанівська ЗОШ</t>
  </si>
  <si>
    <r>
      <t>2240</t>
    </r>
    <r>
      <rPr>
        <rFont val="Times New Roman"/>
        <color theme="1"/>
        <sz val="9.0"/>
      </rPr>
      <t xml:space="preserve"> Оплата послуг</t>
    </r>
  </si>
  <si>
    <r>
      <t>2250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Видатки на відрядження</t>
    </r>
  </si>
  <si>
    <r>
      <rPr>
        <rFont val="Times New Roman"/>
        <b/>
        <color theme="1"/>
        <sz val="9.0"/>
      </rPr>
      <t>2282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Заходи по реалізації регіональних програм</t>
    </r>
  </si>
  <si>
    <r>
      <rPr>
        <rFont val="Times New Roman"/>
        <b/>
        <color theme="1"/>
        <sz val="9.0"/>
      </rPr>
      <t xml:space="preserve">2730  </t>
    </r>
    <r>
      <rPr>
        <rFont val="Times New Roman"/>
        <color theme="1"/>
        <sz val="9.0"/>
      </rPr>
      <t xml:space="preserve">        Інші виплати населенню</t>
    </r>
  </si>
  <si>
    <r>
      <t xml:space="preserve">2271 </t>
    </r>
    <r>
      <rPr>
        <rFont val="Times New Roman"/>
        <color theme="1"/>
        <sz val="9.0"/>
      </rPr>
      <t>Оплата теплопостачання</t>
    </r>
  </si>
  <si>
    <r>
      <t>2272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Оплата водопостачання та водовідведення</t>
    </r>
  </si>
  <si>
    <r>
      <t xml:space="preserve">2273 </t>
    </r>
    <r>
      <rPr>
        <rFont val="Times New Roman"/>
        <color theme="1"/>
        <sz val="9.0"/>
      </rPr>
      <t>Оплата електроенергії</t>
    </r>
  </si>
  <si>
    <r>
      <t xml:space="preserve">2274 </t>
    </r>
    <r>
      <rPr>
        <rFont val="Times New Roman"/>
        <color theme="1"/>
        <sz val="9.0"/>
      </rPr>
      <t>Оплата природного газу</t>
    </r>
  </si>
  <si>
    <r>
      <t xml:space="preserve">2275 </t>
    </r>
    <r>
      <rPr>
        <rFont val="Times New Roman"/>
        <color theme="1"/>
        <sz val="9.0"/>
      </rPr>
      <t>Оплата дрів, вугілля</t>
    </r>
  </si>
  <si>
    <t>Мар"янівський НВК</t>
  </si>
  <si>
    <r>
      <t xml:space="preserve">2270 </t>
    </r>
    <r>
      <rPr>
        <rFont val="Times New Roman"/>
        <color theme="1"/>
        <sz val="9.0"/>
      </rPr>
      <t>Зведена енергоносії</t>
    </r>
  </si>
  <si>
    <t>Мархалівський НВК</t>
  </si>
  <si>
    <t>Митницький НВК</t>
  </si>
  <si>
    <t>Плесецька ЗОШ</t>
  </si>
  <si>
    <t>Погребівська філія Путрівського НВК</t>
  </si>
  <si>
    <t>Пологівський НВК</t>
  </si>
  <si>
    <t>Порадівська ЗОШ</t>
  </si>
  <si>
    <t>Пшеничнянський НВК</t>
  </si>
  <si>
    <t>Путрівський НВК</t>
  </si>
  <si>
    <t>Саливінківська ЗОШ</t>
  </si>
  <si>
    <t>Тростинський НВК</t>
  </si>
  <si>
    <t>Устиміська ЗОШ</t>
  </si>
  <si>
    <t>Яцьківський НВК</t>
  </si>
  <si>
    <t>Разом по ЗОШ</t>
  </si>
  <si>
    <t>70806/1161</t>
  </si>
  <si>
    <t>Гребінківський МНВК</t>
  </si>
  <si>
    <t>Кодаківський МНВК</t>
  </si>
  <si>
    <t>Разом по МНВК</t>
  </si>
  <si>
    <t>70406/1090</t>
  </si>
  <si>
    <t>ЦДЮТ</t>
  </si>
  <si>
    <t>Гребінки, Калинівка</t>
  </si>
  <si>
    <t>Разом по ІРЦ</t>
  </si>
  <si>
    <t>Інклюзивно ресурсний центр осв.суб.</t>
  </si>
  <si>
    <t>Інклюзивно ресурсний центр т/п</t>
  </si>
  <si>
    <t>70802/1150</t>
  </si>
  <si>
    <t>Методичний кабінет</t>
  </si>
  <si>
    <t>70805/1161</t>
  </si>
  <si>
    <t>Господарча група</t>
  </si>
  <si>
    <t>Централізована бухгалтерія</t>
  </si>
  <si>
    <t>70101/1010</t>
  </si>
  <si>
    <t>ДНЗ "Весняночка" смт. Калинівка</t>
  </si>
  <si>
    <t>ДНЗ "Золотий півник" с.Кожухівка</t>
  </si>
  <si>
    <t>ДНЗ "Сонечко" смт.Дослідницьке</t>
  </si>
  <si>
    <t>ДНЗ "Вербиченька" с. Кодаки</t>
  </si>
  <si>
    <t>ДНЗ "Струмочок" с. Зелений Бір</t>
  </si>
  <si>
    <t>ДНЗ "Казочка" смт.Гребінки</t>
  </si>
  <si>
    <t>ДНЗ "Чорнобривчик" с. Бесп"ятне</t>
  </si>
  <si>
    <t>ДНЗ "Дружба" с. Ксаверівка</t>
  </si>
  <si>
    <t>ДНЗ "Золоті зернята" смт.Глеваха</t>
  </si>
  <si>
    <t>ДНЗ "Ромашка" смт.Глеваха</t>
  </si>
  <si>
    <t>ДНЗ "Колосочок" с.Саливінки</t>
  </si>
  <si>
    <t>ДНЗ "Дюймовочка" с. Плесецьке</t>
  </si>
  <si>
    <t>ДНЗ "Грибоок" с. Устимівка</t>
  </si>
  <si>
    <t>ДНЗ "Дзвіночок" смт.Гребінки</t>
  </si>
  <si>
    <t>ДНЗ "Данилко" с.Данилівка</t>
  </si>
  <si>
    <t>Разом по ДНЗ</t>
  </si>
  <si>
    <t>Інші програми та заходи у сфері освіти</t>
  </si>
  <si>
    <t>Інші заходи та заклади молодіжної політики</t>
  </si>
  <si>
    <t>Оздоровлення та відпочинок дітей</t>
  </si>
  <si>
    <t>Проведення навчально-тренувальних зборів і змагань з олімпійських видів спорту</t>
  </si>
  <si>
    <t>Проведення навчально-тренувальних зборів і змагань з неолімпійських видів спорту</t>
  </si>
  <si>
    <t>ДЮСШ разом</t>
  </si>
  <si>
    <t>Гребінківська</t>
  </si>
  <si>
    <t>Калинівська</t>
  </si>
  <si>
    <t>Всього по Відділу освіти</t>
  </si>
  <si>
    <t>Касові видатки по установах освіти за 11 місяців 2019 рік</t>
  </si>
  <si>
    <t>Касові видатки по установах освіти за 2019 рік</t>
  </si>
  <si>
    <r>
      <rPr>
        <rFont val="Times New Roman"/>
        <b/>
        <color theme="1"/>
        <sz val="9.0"/>
      </rPr>
      <t>2111</t>
    </r>
    <r>
      <rPr>
        <rFont val="Times New Roman"/>
        <color theme="1"/>
        <sz val="9.0"/>
      </rPr>
      <t xml:space="preserve"> Оплата праці</t>
    </r>
  </si>
  <si>
    <r>
      <rPr>
        <rFont val="Times New Roman"/>
        <b/>
        <color theme="1"/>
        <sz val="9.0"/>
      </rPr>
      <t>2120</t>
    </r>
    <r>
      <rPr>
        <rFont val="Times New Roman"/>
        <color theme="1"/>
        <sz val="9.0"/>
      </rPr>
      <t xml:space="preserve"> Нарахування на оплату праці</t>
    </r>
  </si>
  <si>
    <r>
      <rPr>
        <rFont val="Times New Roman"/>
        <b/>
        <color theme="1"/>
        <sz val="9.0"/>
      </rPr>
      <t>2210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Предмети, матеріали, обладнання</t>
    </r>
  </si>
  <si>
    <r>
      <rPr>
        <rFont val="Times New Roman"/>
        <b/>
        <color theme="1"/>
        <sz val="9.0"/>
      </rPr>
      <t>2220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Медикаменти та перев"язочні матеріали</t>
    </r>
  </si>
  <si>
    <r>
      <t>2230</t>
    </r>
    <r>
      <rPr>
        <rFont val="Times New Roman"/>
        <color theme="1"/>
        <sz val="9.0"/>
      </rPr>
      <t xml:space="preserve"> Продукти харчування</t>
    </r>
  </si>
  <si>
    <r>
      <t>2240</t>
    </r>
    <r>
      <rPr>
        <rFont val="Times New Roman"/>
        <color theme="1"/>
        <sz val="9.0"/>
      </rPr>
      <t xml:space="preserve"> Оплата послуг</t>
    </r>
  </si>
  <si>
    <r>
      <t>2250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Видатки на відрядження</t>
    </r>
  </si>
  <si>
    <r>
      <rPr>
        <rFont val="Times New Roman"/>
        <b/>
        <color theme="1"/>
        <sz val="9.0"/>
      </rPr>
      <t>2282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Заходи по реалізації регіональних програм</t>
    </r>
  </si>
  <si>
    <r>
      <rPr>
        <rFont val="Times New Roman"/>
        <b/>
        <color theme="1"/>
        <sz val="9.0"/>
      </rPr>
      <t xml:space="preserve">2730  </t>
    </r>
    <r>
      <rPr>
        <rFont val="Times New Roman"/>
        <color theme="1"/>
        <sz val="9.0"/>
      </rPr>
      <t xml:space="preserve">        Інші виплати населенню</t>
    </r>
  </si>
  <si>
    <r>
      <t xml:space="preserve">2271 </t>
    </r>
    <r>
      <rPr>
        <rFont val="Times New Roman"/>
        <color theme="1"/>
        <sz val="9.0"/>
      </rPr>
      <t>Оплата теплопостачання</t>
    </r>
  </si>
  <si>
    <r>
      <t>2272</t>
    </r>
    <r>
      <rPr>
        <rFont val="Times New Roman"/>
        <color theme="1"/>
        <sz val="9.0"/>
      </rPr>
      <t xml:space="preserve"> </t>
    </r>
    <r>
      <rPr>
        <rFont val="Times New Roman"/>
        <color theme="1"/>
        <sz val="7.0"/>
      </rPr>
      <t>Оплата водопостачання та водовідведення</t>
    </r>
  </si>
  <si>
    <r>
      <rPr>
        <rFont val="Times New Roman"/>
        <b/>
        <color theme="1"/>
        <sz val="6.0"/>
      </rPr>
      <t>2111</t>
    </r>
    <r>
      <rPr>
        <rFont val="Times New Roman"/>
        <color theme="1"/>
        <sz val="6.0"/>
      </rPr>
      <t xml:space="preserve"> Оплата праці</t>
    </r>
  </si>
  <si>
    <r>
      <t xml:space="preserve">2273 </t>
    </r>
    <r>
      <rPr>
        <rFont val="Times New Roman"/>
        <color theme="1"/>
        <sz val="9.0"/>
      </rPr>
      <t>Оплата електроенергії</t>
    </r>
  </si>
  <si>
    <r>
      <t xml:space="preserve">2274 </t>
    </r>
    <r>
      <rPr>
        <rFont val="Times New Roman"/>
        <color theme="1"/>
        <sz val="9.0"/>
      </rPr>
      <t>Оплата природного газу</t>
    </r>
  </si>
  <si>
    <r>
      <t xml:space="preserve">2275 </t>
    </r>
    <r>
      <rPr>
        <rFont val="Times New Roman"/>
        <color theme="1"/>
        <sz val="9.0"/>
      </rPr>
      <t>Оплата дрів, вугілля</t>
    </r>
  </si>
  <si>
    <r>
      <rPr>
        <rFont val="Times New Roman"/>
        <b/>
        <color theme="1"/>
        <sz val="6.0"/>
      </rPr>
      <t xml:space="preserve">2111   </t>
    </r>
    <r>
      <rPr>
        <rFont val="Times New Roman"/>
        <color theme="1"/>
        <sz val="6.0"/>
      </rPr>
      <t xml:space="preserve"> Оплата праці НВК</t>
    </r>
  </si>
  <si>
    <r>
      <t xml:space="preserve">2270 </t>
    </r>
    <r>
      <rPr>
        <rFont val="Times New Roman"/>
        <color theme="1"/>
        <sz val="9.0"/>
      </rPr>
      <t>Зведена енергоносії</t>
    </r>
  </si>
  <si>
    <r>
      <rPr>
        <rFont val="Times New Roman"/>
        <b/>
        <color theme="1"/>
        <sz val="6.0"/>
      </rPr>
      <t>2120</t>
    </r>
    <r>
      <rPr>
        <rFont val="Times New Roman"/>
        <color theme="1"/>
        <sz val="6.0"/>
      </rPr>
      <t xml:space="preserve"> Нарахування на оплату праці</t>
    </r>
  </si>
  <si>
    <r>
      <rPr>
        <rFont val="Times New Roman"/>
        <b/>
        <color theme="1"/>
        <sz val="6.0"/>
      </rPr>
      <t>2120</t>
    </r>
    <r>
      <rPr>
        <rFont val="Times New Roman"/>
        <color theme="1"/>
        <sz val="6.0"/>
      </rPr>
      <t xml:space="preserve"> Нарахування на оплату праці НВК</t>
    </r>
  </si>
  <si>
    <r>
      <rPr>
        <rFont val="Times New Roman"/>
        <b/>
        <color theme="1"/>
        <sz val="6.0"/>
      </rPr>
      <t>2210</t>
    </r>
    <r>
      <rPr>
        <rFont val="Times New Roman"/>
        <color theme="1"/>
        <sz val="6.0"/>
      </rPr>
      <t xml:space="preserve"> Предмети, матеріали, обладнання</t>
    </r>
  </si>
  <si>
    <r>
      <rPr>
        <rFont val="Times New Roman"/>
        <b/>
        <color theme="1"/>
        <sz val="6.0"/>
      </rPr>
      <t>2220</t>
    </r>
    <r>
      <rPr>
        <rFont val="Times New Roman"/>
        <color theme="1"/>
        <sz val="6.0"/>
      </rPr>
      <t xml:space="preserve"> Медикаменти та перев"язочні матеріали</t>
    </r>
  </si>
  <si>
    <r>
      <t>2230</t>
    </r>
    <r>
      <rPr>
        <rFont val="Times New Roman"/>
        <color theme="1"/>
        <sz val="6.0"/>
      </rPr>
      <t xml:space="preserve"> Продукти харчування</t>
    </r>
  </si>
  <si>
    <r>
      <t>2230</t>
    </r>
    <r>
      <rPr>
        <rFont val="Times New Roman"/>
        <color theme="1"/>
        <sz val="6.0"/>
      </rPr>
      <t xml:space="preserve"> Продукти харчування НВК</t>
    </r>
  </si>
  <si>
    <r>
      <t>2240</t>
    </r>
    <r>
      <rPr>
        <rFont val="Times New Roman"/>
        <color theme="1"/>
        <sz val="6.0"/>
      </rPr>
      <t xml:space="preserve"> Оплата послуг</t>
    </r>
  </si>
  <si>
    <r>
      <t>2250</t>
    </r>
    <r>
      <rPr>
        <rFont val="Times New Roman"/>
        <color theme="1"/>
        <sz val="6.0"/>
      </rPr>
      <t xml:space="preserve"> Видатки на відрядження</t>
    </r>
  </si>
  <si>
    <r>
      <rPr>
        <rFont val="Times New Roman"/>
        <b/>
        <color theme="1"/>
        <sz val="6.0"/>
      </rPr>
      <t xml:space="preserve">2282    </t>
    </r>
    <r>
      <rPr>
        <rFont val="Times New Roman"/>
        <color theme="1"/>
        <sz val="6.0"/>
      </rPr>
      <t xml:space="preserve"> Заходи по реалізації регіональних програм</t>
    </r>
  </si>
  <si>
    <r>
      <rPr>
        <rFont val="Times New Roman"/>
        <b/>
        <color theme="1"/>
        <sz val="6.0"/>
      </rPr>
      <t xml:space="preserve">2730  </t>
    </r>
    <r>
      <rPr>
        <rFont val="Times New Roman"/>
        <color theme="1"/>
        <sz val="6.0"/>
      </rPr>
      <t xml:space="preserve">        Інші виплати населенню</t>
    </r>
  </si>
  <si>
    <r>
      <t xml:space="preserve">2271   </t>
    </r>
    <r>
      <rPr>
        <rFont val="Times New Roman"/>
        <color theme="1"/>
        <sz val="6.0"/>
      </rPr>
      <t>Оплата теплопостачання</t>
    </r>
  </si>
  <si>
    <r>
      <t xml:space="preserve">2271   </t>
    </r>
    <r>
      <rPr>
        <rFont val="Times New Roman"/>
        <color theme="1"/>
        <sz val="6.0"/>
      </rPr>
      <t>Оплата теплопостачання НВК</t>
    </r>
  </si>
  <si>
    <r>
      <t>2272</t>
    </r>
    <r>
      <rPr>
        <rFont val="Times New Roman"/>
        <color theme="1"/>
        <sz val="6.0"/>
      </rPr>
      <t xml:space="preserve"> Оплата водопостачання та водовідведення</t>
    </r>
  </si>
  <si>
    <r>
      <t xml:space="preserve">2273    </t>
    </r>
    <r>
      <rPr>
        <rFont val="Times New Roman"/>
        <color theme="1"/>
        <sz val="6.0"/>
      </rPr>
      <t>Оплата електроенергії</t>
    </r>
  </si>
  <si>
    <r>
      <t xml:space="preserve">2273   </t>
    </r>
    <r>
      <rPr>
        <rFont val="Times New Roman"/>
        <color theme="1"/>
        <sz val="6.0"/>
      </rPr>
      <t>Оплата електроенергії НВК</t>
    </r>
  </si>
  <si>
    <r>
      <t xml:space="preserve">2274   </t>
    </r>
    <r>
      <rPr>
        <rFont val="Times New Roman"/>
        <color theme="1"/>
        <sz val="6.0"/>
      </rPr>
      <t>Оплата природного газу</t>
    </r>
  </si>
  <si>
    <r>
      <t xml:space="preserve">2274 </t>
    </r>
    <r>
      <rPr>
        <rFont val="Times New Roman"/>
        <color theme="1"/>
        <sz val="6.0"/>
      </rPr>
      <t>Оплата природного газу НВК</t>
    </r>
  </si>
  <si>
    <r>
      <t xml:space="preserve">2275   </t>
    </r>
    <r>
      <rPr>
        <rFont val="Times New Roman"/>
        <color theme="1"/>
        <sz val="6.0"/>
      </rPr>
      <t>Оплата дрів, вугілля</t>
    </r>
  </si>
  <si>
    <t>Всього школи</t>
  </si>
  <si>
    <t>Всього НВК</t>
  </si>
  <si>
    <t xml:space="preserve">Разом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</si>
</sst>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Arial"/>
    </font>
    <font>
      <b/>
      <sz val="11.0"/>
      <color theme="1"/>
      <name val="Times New Roman"/>
    </font>
    <font>
      <sz val="10.0"/>
      <color theme="1"/>
      <name val="Times New Roman"/>
    </font>
    <font>
      <sz val="9.0"/>
      <color theme="1"/>
      <name val="Times New Roman"/>
    </font>
    <font>
      <b/>
      <sz val="9.0"/>
      <color theme="1"/>
      <name val="Times New Roman"/>
    </font>
    <font>
      <sz val="8.0"/>
      <color theme="1"/>
      <name val="Times New Roman"/>
    </font>
    <font>
      <sz val="7.0"/>
      <color theme="1"/>
      <name val="Times New Roman"/>
    </font>
    <font>
      <b/>
      <sz val="7.0"/>
      <color theme="1"/>
      <name val="Times New Roman"/>
    </font>
    <font>
      <sz val="11.0"/>
      <color theme="1"/>
      <name val="Times New Roman"/>
    </font>
    <font>
      <b/>
      <sz val="8.0"/>
      <color theme="1"/>
      <name val="Times New Roman"/>
    </font>
    <font>
      <b/>
      <sz val="6.0"/>
      <color theme="1"/>
      <name val="Times New Roman"/>
    </font>
    <font>
      <sz val="6.0"/>
      <color theme="1"/>
      <name val="Times New Roman"/>
    </font>
    <font/>
    <font>
      <sz val="4.0"/>
      <color theme="1"/>
      <name val="Times New Roman"/>
    </font>
    <font>
      <sz val="5.0"/>
      <color theme="1"/>
      <name val="Times New Roman"/>
    </font>
    <font>
      <b/>
      <sz val="4.0"/>
      <color theme="1"/>
      <name val="Times New Roman"/>
    </font>
    <font>
      <b/>
      <sz val="5.0"/>
      <color theme="1"/>
      <name val="Times New Roman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shrinkToFit="0" wrapText="1"/>
    </xf>
    <xf borderId="1" fillId="0" fontId="3" numFmtId="0" xfId="0" applyAlignment="1" applyBorder="1" applyFont="1">
      <alignment horizontal="center" shrinkToFit="0" vertical="top" wrapText="1"/>
    </xf>
    <xf borderId="1" fillId="0" fontId="4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shrinkToFit="0" vertical="top" wrapText="1"/>
    </xf>
    <xf borderId="1" fillId="0" fontId="5" numFmtId="0" xfId="0" applyAlignment="1" applyBorder="1" applyFont="1">
      <alignment vertical="top"/>
    </xf>
    <xf borderId="1" fillId="0" fontId="3" numFmtId="0" xfId="0" applyBorder="1" applyFont="1"/>
    <xf borderId="1" fillId="0" fontId="6" numFmtId="2" xfId="0" applyAlignment="1" applyBorder="1" applyFont="1" applyNumberFormat="1">
      <alignment vertical="center"/>
    </xf>
    <xf borderId="1" fillId="0" fontId="5" numFmtId="0" xfId="0" applyAlignment="1" applyBorder="1" applyFont="1">
      <alignment shrinkToFit="0" vertical="top" wrapText="1"/>
    </xf>
    <xf borderId="1" fillId="0" fontId="7" numFmtId="2" xfId="0" applyAlignment="1" applyBorder="1" applyFont="1" applyNumberFormat="1">
      <alignment vertical="center"/>
    </xf>
    <xf borderId="1" fillId="0" fontId="3" numFmtId="0" xfId="0" applyAlignment="1" applyBorder="1" applyFont="1">
      <alignment vertical="center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shrinkToFit="0" vertical="top" wrapText="1"/>
    </xf>
    <xf borderId="0" fillId="0" fontId="2" numFmtId="0" xfId="0" applyAlignment="1" applyFont="1">
      <alignment vertical="center"/>
    </xf>
    <xf borderId="0" fillId="0" fontId="2" numFmtId="2" xfId="0" applyAlignment="1" applyFont="1" applyNumberFormat="1">
      <alignment vertical="center"/>
    </xf>
    <xf borderId="0" fillId="0" fontId="8" numFmtId="0" xfId="0" applyFont="1"/>
    <xf borderId="1" fillId="0" fontId="5" numFmtId="0" xfId="0" applyBorder="1" applyFont="1"/>
    <xf borderId="1" fillId="0" fontId="9" numFmtId="0" xfId="0" applyBorder="1" applyFont="1"/>
    <xf borderId="1" fillId="0" fontId="10" numFmtId="2" xfId="0" applyAlignment="1" applyBorder="1" applyFont="1" applyNumberFormat="1">
      <alignment vertical="center"/>
    </xf>
    <xf borderId="1" fillId="0" fontId="11" numFmtId="2" xfId="0" applyAlignment="1" applyBorder="1" applyFont="1" applyNumberFormat="1">
      <alignment vertical="center"/>
    </xf>
    <xf borderId="1" fillId="0" fontId="5" numFmtId="0" xfId="0" applyAlignment="1" applyBorder="1" applyFont="1">
      <alignment shrinkToFit="1" vertical="top" wrapText="0"/>
    </xf>
    <xf borderId="1" fillId="0" fontId="6" numFmtId="2" xfId="0" applyAlignment="1" applyBorder="1" applyFont="1" applyNumberFormat="1">
      <alignment horizontal="center" vertical="center"/>
    </xf>
    <xf borderId="1" fillId="0" fontId="3" numFmtId="2" xfId="0" applyAlignment="1" applyBorder="1" applyFont="1" applyNumberFormat="1">
      <alignment vertical="center"/>
    </xf>
    <xf borderId="1" fillId="0" fontId="9" numFmtId="0" xfId="0" applyAlignment="1" applyBorder="1" applyFont="1">
      <alignment vertical="top"/>
    </xf>
    <xf borderId="1" fillId="0" fontId="4" numFmtId="2" xfId="0" applyAlignment="1" applyBorder="1" applyFont="1" applyNumberFormat="1">
      <alignment vertical="center"/>
    </xf>
    <xf borderId="1" fillId="0" fontId="3" numFmtId="0" xfId="0" applyAlignment="1" applyBorder="1" applyFont="1">
      <alignment shrinkToFit="0" wrapText="1"/>
    </xf>
    <xf borderId="1" fillId="0" fontId="9" numFmtId="0" xfId="0" applyAlignment="1" applyBorder="1" applyFont="1">
      <alignment shrinkToFit="0" vertical="top" wrapText="1"/>
    </xf>
    <xf borderId="2" fillId="0" fontId="10" numFmtId="0" xfId="0" applyAlignment="1" applyBorder="1" applyFont="1">
      <alignment horizontal="center"/>
    </xf>
    <xf borderId="2" fillId="0" fontId="12" numFmtId="0" xfId="0" applyBorder="1" applyFont="1"/>
    <xf borderId="2" fillId="0" fontId="10" numFmtId="0" xfId="0" applyBorder="1" applyFont="1"/>
    <xf borderId="1" fillId="0" fontId="11" numFmtId="0" xfId="0" applyAlignment="1" applyBorder="1" applyFont="1">
      <alignment horizontal="center" shrinkToFit="0" wrapText="1"/>
    </xf>
    <xf borderId="1" fillId="0" fontId="11" numFmtId="0" xfId="0" applyAlignment="1" applyBorder="1" applyFont="1">
      <alignment horizontal="center" shrinkToFit="0" vertical="top" wrapText="1"/>
    </xf>
    <xf borderId="1" fillId="0" fontId="10" numFmtId="0" xfId="0" applyAlignment="1" applyBorder="1" applyFont="1">
      <alignment horizontal="center" shrinkToFit="0" vertical="top" wrapText="1"/>
    </xf>
    <xf borderId="1" fillId="0" fontId="13" numFmtId="0" xfId="0" applyAlignment="1" applyBorder="1" applyFont="1">
      <alignment shrinkToFit="0" vertical="top" wrapText="1"/>
    </xf>
    <xf borderId="1" fillId="0" fontId="11" numFmtId="0" xfId="0" applyAlignment="1" applyBorder="1" applyFont="1">
      <alignment vertical="top"/>
    </xf>
    <xf borderId="1" fillId="0" fontId="14" numFmtId="2" xfId="0" applyAlignment="1" applyBorder="1" applyFont="1" applyNumberFormat="1">
      <alignment vertical="center"/>
    </xf>
    <xf borderId="1" fillId="0" fontId="13" numFmtId="0" xfId="0" applyBorder="1" applyFont="1"/>
    <xf borderId="1" fillId="0" fontId="11" numFmtId="0" xfId="0" applyAlignment="1" applyBorder="1" applyFont="1">
      <alignment shrinkToFit="0" vertical="top" wrapText="1"/>
    </xf>
    <xf borderId="1" fillId="0" fontId="13" numFmtId="2" xfId="0" applyAlignment="1" applyBorder="1" applyFont="1" applyNumberFormat="1">
      <alignment vertical="center"/>
    </xf>
    <xf borderId="1" fillId="0" fontId="11" numFmtId="0" xfId="0" applyBorder="1" applyFont="1"/>
    <xf borderId="1" fillId="0" fontId="10" numFmtId="0" xfId="0" applyBorder="1" applyFont="1"/>
    <xf borderId="1" fillId="0" fontId="15" numFmtId="2" xfId="0" applyAlignment="1" applyBorder="1" applyFont="1" applyNumberFormat="1">
      <alignment vertical="center"/>
    </xf>
    <xf borderId="1" fillId="0" fontId="16" numFmtId="2" xfId="0" applyAlignment="1" applyBorder="1" applyFont="1" applyNumberFormat="1">
      <alignment vertical="center"/>
    </xf>
    <xf borderId="1" fillId="0" fontId="11" numFmtId="0" xfId="0" applyAlignment="1" applyBorder="1" applyFont="1">
      <alignment shrinkToFit="1" vertical="top" wrapText="0"/>
    </xf>
    <xf borderId="1" fillId="0" fontId="11" numFmtId="0" xfId="0" applyAlignment="1" applyBorder="1" applyFont="1">
      <alignment vertical="center"/>
    </xf>
    <xf borderId="1" fillId="0" fontId="10" numFmtId="0" xfId="0" applyAlignment="1" applyBorder="1" applyFont="1">
      <alignment vertical="top"/>
    </xf>
    <xf borderId="1" fillId="0" fontId="10" numFmtId="0" xfId="0" applyAlignment="1" applyBorder="1" applyFont="1">
      <alignment shrinkToFit="0" vertical="top" wrapText="1"/>
    </xf>
    <xf borderId="1" fillId="0" fontId="13" numFmtId="0" xfId="0" applyAlignment="1" applyBorder="1" applyFont="1">
      <alignment shrinkToFit="0" wrapText="1"/>
    </xf>
    <xf borderId="0" fillId="0" fontId="17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4.38"/>
    <col customWidth="1" min="2" max="2" width="14.0"/>
    <col customWidth="1" min="3" max="3" width="7.75"/>
    <col customWidth="1" min="4" max="4" width="7.88"/>
    <col customWidth="1" min="5" max="5" width="6.75"/>
    <col customWidth="1" min="6" max="6" width="6.38"/>
    <col customWidth="1" min="7" max="7" width="7.13"/>
    <col customWidth="1" min="8" max="8" width="6.5"/>
    <col customWidth="1" min="9" max="9" width="5.88"/>
    <col customWidth="1" min="10" max="10" width="6.38"/>
    <col customWidth="1" min="11" max="11" width="6.13"/>
    <col customWidth="1" min="12" max="12" width="6.88"/>
    <col customWidth="1" min="13" max="13" width="6.63"/>
    <col customWidth="1" min="14" max="14" width="6.25"/>
    <col customWidth="1" min="15" max="15" width="6.75"/>
    <col customWidth="1" min="16" max="16" width="6.88"/>
    <col customWidth="1" min="17" max="17" width="7.25"/>
    <col customWidth="1" min="18" max="18" width="5.88"/>
    <col customWidth="1" min="19" max="26" width="7.63"/>
  </cols>
  <sheetData>
    <row r="1">
      <c r="A1" s="1" t="s">
        <v>2</v>
      </c>
    </row>
    <row r="2" ht="66.75" customHeight="1">
      <c r="A2" s="2"/>
      <c r="B2" s="2"/>
      <c r="C2" s="3" t="s">
        <v>3</v>
      </c>
      <c r="D2" s="3" t="s">
        <v>6</v>
      </c>
      <c r="E2" s="3" t="s">
        <v>11</v>
      </c>
      <c r="F2" s="3" t="s">
        <v>14</v>
      </c>
      <c r="G2" s="4" t="s">
        <v>17</v>
      </c>
      <c r="H2" s="4" t="s">
        <v>20</v>
      </c>
      <c r="I2" s="4" t="s">
        <v>24</v>
      </c>
      <c r="J2" s="3" t="s">
        <v>28</v>
      </c>
      <c r="K2" s="3" t="s">
        <v>32</v>
      </c>
      <c r="L2" s="4" t="s">
        <v>35</v>
      </c>
      <c r="M2" s="4" t="s">
        <v>38</v>
      </c>
      <c r="N2" s="4" t="s">
        <v>44</v>
      </c>
      <c r="O2" s="4" t="s">
        <v>47</v>
      </c>
      <c r="P2" s="4" t="s">
        <v>48</v>
      </c>
      <c r="Q2" s="4" t="s">
        <v>39</v>
      </c>
      <c r="R2" s="4" t="s">
        <v>50</v>
      </c>
    </row>
    <row r="3">
      <c r="A3" s="7"/>
      <c r="B3" s="9" t="s">
        <v>51</v>
      </c>
      <c r="C3" s="8"/>
      <c r="D3" s="8"/>
      <c r="E3" s="8">
        <v>13522.8</v>
      </c>
      <c r="F3" s="8">
        <v>0.0</v>
      </c>
      <c r="G3" s="8">
        <v>68841.63</v>
      </c>
      <c r="H3" s="8">
        <v>5839.91</v>
      </c>
      <c r="I3" s="8">
        <v>0.0</v>
      </c>
      <c r="J3" s="8">
        <v>0.0</v>
      </c>
      <c r="K3" s="8">
        <v>0.0</v>
      </c>
      <c r="L3" s="8">
        <v>0.0</v>
      </c>
      <c r="M3" s="8">
        <v>428.4</v>
      </c>
      <c r="N3" s="8">
        <v>54510.14</v>
      </c>
      <c r="O3" s="8">
        <v>81815.27</v>
      </c>
      <c r="P3" s="8">
        <v>541760.92</v>
      </c>
      <c r="Q3" s="10">
        <f>SUM(C3:P3)</f>
        <v>766719.07</v>
      </c>
      <c r="R3" s="11"/>
    </row>
    <row r="4" ht="15.75" customHeight="1">
      <c r="A4" s="12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5"/>
      <c r="R4" s="14"/>
    </row>
    <row r="5" ht="15.75" customHeight="1">
      <c r="A5" s="12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5"/>
      <c r="R5" s="14"/>
    </row>
    <row r="6" ht="15.75" customHeight="1">
      <c r="A6" s="12"/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  <c r="R6" s="14"/>
    </row>
    <row r="7" ht="15.75" customHeight="1">
      <c r="A7" s="12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  <c r="R7" s="14"/>
    </row>
    <row r="8" ht="15.75" customHeight="1">
      <c r="A8" s="12"/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5"/>
      <c r="R8" s="14"/>
    </row>
    <row r="9" ht="15.75" customHeight="1">
      <c r="A9" s="12"/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5"/>
      <c r="R9" s="14"/>
    </row>
    <row r="10" ht="15.75" customHeight="1">
      <c r="A10" s="12"/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5"/>
      <c r="R10" s="14"/>
    </row>
    <row r="11" ht="15.75" customHeight="1">
      <c r="A11" s="12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5"/>
      <c r="R11" s="14"/>
    </row>
    <row r="12" ht="15.75" customHeight="1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  <c r="R12" s="14"/>
    </row>
    <row r="13" ht="15.75" customHeight="1">
      <c r="A13" s="12"/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5"/>
      <c r="R13" s="14"/>
    </row>
    <row r="14" ht="15.75" customHeight="1">
      <c r="A14" s="12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5"/>
      <c r="R14" s="14"/>
    </row>
    <row r="15" ht="15.75" customHeight="1">
      <c r="A15" s="12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5"/>
      <c r="R15" s="14"/>
    </row>
    <row r="16" ht="15.75" customHeight="1">
      <c r="A16" s="12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5"/>
      <c r="R16" s="14"/>
    </row>
    <row r="17" ht="15.75" customHeight="1">
      <c r="A17" s="12"/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5"/>
      <c r="R17" s="14"/>
    </row>
    <row r="18" ht="15.75" customHeight="1">
      <c r="A18" s="12"/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5"/>
      <c r="R18" s="14"/>
    </row>
    <row r="19" ht="15.7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ht="15.7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ht="15.75" customHeight="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ht="15.7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ht="15.75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ht="15.7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ht="15.7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ht="15.7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</row>
    <row r="27" ht="15.7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ht="15.7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ht="15.7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ht="15.7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ht="15.7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ht="15.75" customHeight="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ht="15.7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</row>
    <row r="34" ht="15.75" customHeight="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</row>
    <row r="35" ht="15.75" customHeight="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</row>
    <row r="36" ht="15.7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</row>
    <row r="37" ht="15.7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ht="15.75" customHeight="1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ht="15.7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</row>
    <row r="40" ht="15.7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</row>
    <row r="41" ht="15.75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</row>
    <row r="42" ht="15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</row>
    <row r="43" ht="15.7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</row>
    <row r="44" ht="15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</row>
    <row r="45" ht="15.7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</row>
    <row r="46" ht="15.7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</row>
    <row r="47" ht="15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</row>
    <row r="48" ht="15.7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49" ht="15.7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</row>
    <row r="50" ht="15.7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</row>
    <row r="51" ht="15.7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</row>
    <row r="52" ht="15.7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</row>
    <row r="53" ht="15.7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</row>
    <row r="54" ht="15.75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</row>
    <row r="55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</row>
    <row r="56" ht="15.7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</row>
    <row r="57" ht="15.75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</row>
    <row r="58" ht="15.7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</row>
    <row r="59" ht="15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</row>
    <row r="60" ht="15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</row>
    <row r="61" ht="15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</row>
    <row r="62" ht="15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</row>
    <row r="63" ht="15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</row>
    <row r="64" ht="15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</row>
    <row r="65" ht="15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</row>
    <row r="66" ht="15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</row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</sheetData>
  <mergeCells count="1">
    <mergeCell ref="A1:R1"/>
  </mergeCells>
  <printOptions/>
  <pageMargins bottom="0.0" footer="0.0" header="0.0" left="0.1968503937007874" right="0.1968503937007874" top="0.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4.38"/>
    <col customWidth="1" min="2" max="2" width="14.0"/>
    <col customWidth="1" min="3" max="3" width="7.75"/>
    <col customWidth="1" min="4" max="4" width="7.88"/>
    <col customWidth="1" min="5" max="5" width="6.75"/>
    <col customWidth="1" min="6" max="6" width="6.38"/>
    <col customWidth="1" min="7" max="7" width="7.13"/>
    <col customWidth="1" min="8" max="8" width="6.5"/>
    <col customWidth="1" min="9" max="9" width="5.88"/>
    <col customWidth="1" min="10" max="10" width="6.38"/>
    <col customWidth="1" min="11" max="11" width="6.13"/>
    <col customWidth="1" min="12" max="12" width="6.88"/>
    <col customWidth="1" min="13" max="13" width="6.63"/>
    <col customWidth="1" min="14" max="14" width="6.25"/>
    <col customWidth="1" min="15" max="15" width="6.75"/>
    <col customWidth="1" min="16" max="16" width="6.88"/>
    <col customWidth="1" min="17" max="17" width="7.25"/>
    <col customWidth="1" min="18" max="18" width="5.88"/>
    <col customWidth="1" min="19" max="26" width="7.63"/>
  </cols>
  <sheetData>
    <row r="1">
      <c r="A1" s="1" t="s">
        <v>1</v>
      </c>
    </row>
    <row r="2" ht="66.75" customHeight="1">
      <c r="A2" s="2"/>
      <c r="B2" s="2"/>
      <c r="C2" s="3" t="s">
        <v>4</v>
      </c>
      <c r="D2" s="3" t="s">
        <v>7</v>
      </c>
      <c r="E2" s="3" t="s">
        <v>9</v>
      </c>
      <c r="F2" s="3" t="s">
        <v>13</v>
      </c>
      <c r="G2" s="4" t="s">
        <v>16</v>
      </c>
      <c r="H2" s="4" t="s">
        <v>19</v>
      </c>
      <c r="I2" s="4" t="s">
        <v>22</v>
      </c>
      <c r="J2" s="3" t="s">
        <v>25</v>
      </c>
      <c r="K2" s="3" t="s">
        <v>30</v>
      </c>
      <c r="L2" s="4" t="s">
        <v>34</v>
      </c>
      <c r="M2" s="4" t="s">
        <v>37</v>
      </c>
      <c r="N2" s="4" t="s">
        <v>40</v>
      </c>
      <c r="O2" s="4" t="s">
        <v>41</v>
      </c>
      <c r="P2" s="4" t="s">
        <v>43</v>
      </c>
      <c r="Q2" s="4" t="s">
        <v>39</v>
      </c>
      <c r="R2" s="4" t="s">
        <v>46</v>
      </c>
    </row>
    <row r="3" ht="26.25" customHeight="1">
      <c r="A3" s="5" t="s">
        <v>45</v>
      </c>
      <c r="B3" s="6" t="s">
        <v>49</v>
      </c>
      <c r="C3" s="8"/>
      <c r="D3" s="8"/>
      <c r="E3" s="8">
        <v>924.8</v>
      </c>
      <c r="F3" s="8">
        <v>0.0</v>
      </c>
      <c r="G3" s="8">
        <v>32223.36</v>
      </c>
      <c r="H3" s="8">
        <v>201504.6</v>
      </c>
      <c r="I3" s="8">
        <v>0.0</v>
      </c>
      <c r="J3" s="8">
        <v>0.0</v>
      </c>
      <c r="K3" s="8">
        <v>0.0</v>
      </c>
      <c r="L3" s="8">
        <v>0.0</v>
      </c>
      <c r="M3" s="8">
        <v>1961.46</v>
      </c>
      <c r="N3" s="8">
        <v>36952.55</v>
      </c>
      <c r="O3" s="8">
        <v>100988.94</v>
      </c>
      <c r="P3" s="8">
        <v>0.0</v>
      </c>
      <c r="Q3" s="10">
        <f t="shared" ref="Q3:Q77" si="1">SUM(C3:P3)</f>
        <v>374555.71</v>
      </c>
      <c r="R3" s="11"/>
    </row>
    <row r="4">
      <c r="A4" s="7"/>
      <c r="B4" s="9" t="s">
        <v>52</v>
      </c>
      <c r="C4" s="8"/>
      <c r="D4" s="8"/>
      <c r="E4" s="8">
        <v>115359.48</v>
      </c>
      <c r="F4" s="8">
        <v>0.0</v>
      </c>
      <c r="G4" s="8">
        <v>170097.43</v>
      </c>
      <c r="H4" s="8">
        <v>2041.83</v>
      </c>
      <c r="I4" s="8">
        <v>0.0</v>
      </c>
      <c r="J4" s="8">
        <v>0.0</v>
      </c>
      <c r="K4" s="8">
        <v>0.0</v>
      </c>
      <c r="L4" s="8">
        <v>1217839.87</v>
      </c>
      <c r="M4" s="8">
        <v>0.0</v>
      </c>
      <c r="N4" s="8">
        <v>195457.68</v>
      </c>
      <c r="O4" s="8">
        <v>0.0</v>
      </c>
      <c r="P4" s="8">
        <v>0.0</v>
      </c>
      <c r="Q4" s="10">
        <f t="shared" si="1"/>
        <v>1700796.29</v>
      </c>
      <c r="R4" s="11"/>
    </row>
    <row r="5">
      <c r="A5" s="7"/>
      <c r="B5" s="9" t="s">
        <v>53</v>
      </c>
      <c r="C5" s="8"/>
      <c r="D5" s="8"/>
      <c r="E5" s="8">
        <v>49.92</v>
      </c>
      <c r="F5" s="8">
        <v>0.0</v>
      </c>
      <c r="G5" s="8">
        <v>85611.09</v>
      </c>
      <c r="H5" s="8">
        <v>300.83</v>
      </c>
      <c r="I5" s="8">
        <v>0.0</v>
      </c>
      <c r="J5" s="8">
        <v>0.0</v>
      </c>
      <c r="K5" s="8">
        <v>0.0</v>
      </c>
      <c r="L5" s="8">
        <v>415490.91</v>
      </c>
      <c r="M5" s="8">
        <v>0.0</v>
      </c>
      <c r="N5" s="8">
        <v>44050.85</v>
      </c>
      <c r="O5" s="8">
        <v>0.0</v>
      </c>
      <c r="P5" s="8">
        <v>0.0</v>
      </c>
      <c r="Q5" s="10">
        <f t="shared" si="1"/>
        <v>545503.6</v>
      </c>
      <c r="R5" s="11"/>
    </row>
    <row r="6">
      <c r="A6" s="7"/>
      <c r="B6" s="9" t="s">
        <v>54</v>
      </c>
      <c r="C6" s="8"/>
      <c r="D6" s="8"/>
      <c r="E6" s="8">
        <v>0.0</v>
      </c>
      <c r="F6" s="8">
        <v>0.0</v>
      </c>
      <c r="G6" s="8">
        <v>40995.83</v>
      </c>
      <c r="H6" s="8">
        <v>405.31</v>
      </c>
      <c r="I6" s="8">
        <v>0.0</v>
      </c>
      <c r="J6" s="8">
        <v>0.0</v>
      </c>
      <c r="K6" s="8">
        <v>0.0</v>
      </c>
      <c r="L6" s="8">
        <v>0.0</v>
      </c>
      <c r="M6" s="8">
        <v>0.0</v>
      </c>
      <c r="N6" s="8">
        <v>70827.59</v>
      </c>
      <c r="O6" s="8">
        <v>90066.63</v>
      </c>
      <c r="P6" s="8">
        <v>66226.5</v>
      </c>
      <c r="Q6" s="10">
        <f t="shared" si="1"/>
        <v>268521.86</v>
      </c>
      <c r="R6" s="11"/>
    </row>
    <row r="7" ht="15.75" customHeight="1">
      <c r="A7" s="7"/>
      <c r="B7" s="9" t="s">
        <v>55</v>
      </c>
      <c r="C7" s="8"/>
      <c r="D7" s="8"/>
      <c r="E7" s="8">
        <v>0.0</v>
      </c>
      <c r="F7" s="8">
        <v>0.0</v>
      </c>
      <c r="G7" s="8">
        <v>50181.75</v>
      </c>
      <c r="H7" s="8">
        <v>4196.39</v>
      </c>
      <c r="I7" s="8">
        <v>0.0</v>
      </c>
      <c r="J7" s="8">
        <v>0.0</v>
      </c>
      <c r="K7" s="8">
        <v>0.0</v>
      </c>
      <c r="L7" s="8">
        <v>0.0</v>
      </c>
      <c r="M7" s="8">
        <v>0.0</v>
      </c>
      <c r="N7" s="8">
        <v>31758.22</v>
      </c>
      <c r="O7" s="8">
        <v>335973.35</v>
      </c>
      <c r="P7" s="8">
        <v>0.0</v>
      </c>
      <c r="Q7" s="10">
        <f t="shared" si="1"/>
        <v>422109.71</v>
      </c>
      <c r="R7" s="11"/>
    </row>
    <row r="8" ht="15.75" customHeight="1">
      <c r="A8" s="7"/>
      <c r="B8" s="9" t="s">
        <v>56</v>
      </c>
      <c r="C8" s="8"/>
      <c r="D8" s="8"/>
      <c r="E8" s="8">
        <v>28.08</v>
      </c>
      <c r="F8" s="8">
        <v>0.0</v>
      </c>
      <c r="G8" s="8">
        <v>38914.71</v>
      </c>
      <c r="H8" s="8">
        <v>4196.39</v>
      </c>
      <c r="I8" s="8">
        <v>0.0</v>
      </c>
      <c r="J8" s="8">
        <v>0.0</v>
      </c>
      <c r="K8" s="8">
        <v>0.0</v>
      </c>
      <c r="L8" s="8">
        <v>0.0</v>
      </c>
      <c r="M8" s="8">
        <v>0.0</v>
      </c>
      <c r="N8" s="8">
        <v>31581.25</v>
      </c>
      <c r="O8" s="8">
        <v>264903.05</v>
      </c>
      <c r="P8" s="8">
        <v>29929.5</v>
      </c>
      <c r="Q8" s="10">
        <f t="shared" si="1"/>
        <v>369552.98</v>
      </c>
      <c r="R8" s="11"/>
    </row>
    <row r="9" ht="28.5" customHeight="1">
      <c r="A9" s="7"/>
      <c r="B9" s="9" t="s">
        <v>57</v>
      </c>
      <c r="C9" s="8"/>
      <c r="D9" s="8"/>
      <c r="E9" s="8">
        <v>0.0</v>
      </c>
      <c r="F9" s="8">
        <v>0.0</v>
      </c>
      <c r="G9" s="8">
        <v>21557.28</v>
      </c>
      <c r="H9" s="8">
        <v>849.12</v>
      </c>
      <c r="I9" s="8">
        <v>0.0</v>
      </c>
      <c r="J9" s="8">
        <v>0.0</v>
      </c>
      <c r="K9" s="8">
        <v>0.0</v>
      </c>
      <c r="L9" s="8">
        <v>0.0</v>
      </c>
      <c r="M9" s="8">
        <v>0.0</v>
      </c>
      <c r="N9" s="8">
        <v>139444.36</v>
      </c>
      <c r="O9" s="8">
        <v>0.0</v>
      </c>
      <c r="P9" s="8">
        <v>0.0</v>
      </c>
      <c r="Q9" s="10">
        <f t="shared" si="1"/>
        <v>161850.76</v>
      </c>
      <c r="R9" s="11"/>
    </row>
    <row r="10">
      <c r="A10" s="7"/>
      <c r="B10" s="9" t="s">
        <v>58</v>
      </c>
      <c r="C10" s="8"/>
      <c r="D10" s="8"/>
      <c r="E10" s="8">
        <v>0.0</v>
      </c>
      <c r="F10" s="8">
        <v>0.0</v>
      </c>
      <c r="G10" s="8">
        <v>22474.13</v>
      </c>
      <c r="H10" s="8">
        <v>300.83</v>
      </c>
      <c r="I10" s="8">
        <v>0.0</v>
      </c>
      <c r="J10" s="8">
        <v>0.0</v>
      </c>
      <c r="K10" s="8">
        <v>0.0</v>
      </c>
      <c r="L10" s="8">
        <v>207978.43</v>
      </c>
      <c r="M10" s="8">
        <v>0.0</v>
      </c>
      <c r="N10" s="8">
        <v>31292.53</v>
      </c>
      <c r="O10" s="8">
        <v>0.0</v>
      </c>
      <c r="P10" s="8">
        <v>0.0</v>
      </c>
      <c r="Q10" s="10">
        <f t="shared" si="1"/>
        <v>262045.92</v>
      </c>
      <c r="R10" s="11"/>
    </row>
    <row r="11">
      <c r="A11" s="7"/>
      <c r="B11" s="9" t="s">
        <v>59</v>
      </c>
      <c r="C11" s="8"/>
      <c r="D11" s="8"/>
      <c r="E11" s="8">
        <v>6.24</v>
      </c>
      <c r="F11" s="8">
        <v>0.0</v>
      </c>
      <c r="G11" s="8">
        <v>48964.51</v>
      </c>
      <c r="H11" s="8">
        <v>310.15</v>
      </c>
      <c r="I11" s="8">
        <v>0.0</v>
      </c>
      <c r="J11" s="8">
        <v>0.0</v>
      </c>
      <c r="K11" s="8">
        <v>0.0</v>
      </c>
      <c r="L11" s="8">
        <v>0.0</v>
      </c>
      <c r="M11" s="8">
        <v>0.0</v>
      </c>
      <c r="N11" s="8">
        <v>23036.44</v>
      </c>
      <c r="O11" s="8">
        <v>0.0</v>
      </c>
      <c r="P11" s="8">
        <v>30788.0</v>
      </c>
      <c r="Q11" s="10">
        <f t="shared" si="1"/>
        <v>103105.34</v>
      </c>
      <c r="R11" s="11"/>
    </row>
    <row r="12">
      <c r="A12" s="7"/>
      <c r="B12" s="9" t="s">
        <v>60</v>
      </c>
      <c r="C12" s="8"/>
      <c r="D12" s="8"/>
      <c r="E12" s="8">
        <v>85501.68</v>
      </c>
      <c r="F12" s="8">
        <v>0.0</v>
      </c>
      <c r="G12" s="8">
        <v>203727.5</v>
      </c>
      <c r="H12" s="8">
        <v>4285.37</v>
      </c>
      <c r="I12" s="8">
        <v>0.0</v>
      </c>
      <c r="J12" s="8">
        <v>0.0</v>
      </c>
      <c r="K12" s="8">
        <v>0.0</v>
      </c>
      <c r="L12" s="8">
        <v>749256.16</v>
      </c>
      <c r="M12" s="8">
        <v>37402.74</v>
      </c>
      <c r="N12" s="8">
        <v>80083.54</v>
      </c>
      <c r="O12" s="8">
        <v>0.0</v>
      </c>
      <c r="P12" s="8">
        <v>7587.79</v>
      </c>
      <c r="Q12" s="10">
        <f t="shared" si="1"/>
        <v>1167844.78</v>
      </c>
      <c r="R12" s="11"/>
    </row>
    <row r="13">
      <c r="A13" s="7"/>
      <c r="B13" s="9" t="s">
        <v>51</v>
      </c>
      <c r="C13" s="8"/>
      <c r="D13" s="8"/>
      <c r="E13" s="8">
        <v>153818.76</v>
      </c>
      <c r="F13" s="8">
        <v>0.0</v>
      </c>
      <c r="G13" s="8">
        <v>138081.44</v>
      </c>
      <c r="H13" s="8">
        <v>45451.18</v>
      </c>
      <c r="I13" s="8">
        <v>0.0</v>
      </c>
      <c r="J13" s="8">
        <v>0.0</v>
      </c>
      <c r="K13" s="8">
        <v>0.0</v>
      </c>
      <c r="L13" s="8">
        <v>0.0</v>
      </c>
      <c r="M13" s="8">
        <v>4155.48</v>
      </c>
      <c r="N13" s="8">
        <v>97351.5</v>
      </c>
      <c r="O13" s="8">
        <v>107636.41</v>
      </c>
      <c r="P13" s="8">
        <v>568770.19</v>
      </c>
      <c r="Q13" s="10">
        <f t="shared" si="1"/>
        <v>1115264.96</v>
      </c>
      <c r="R13" s="11"/>
    </row>
    <row r="14">
      <c r="A14" s="7"/>
      <c r="B14" s="9" t="s">
        <v>61</v>
      </c>
      <c r="C14" s="8"/>
      <c r="D14" s="8"/>
      <c r="E14" s="8">
        <v>959.12</v>
      </c>
      <c r="F14" s="8">
        <v>0.0</v>
      </c>
      <c r="G14" s="8">
        <v>69035.71</v>
      </c>
      <c r="H14" s="8">
        <v>571.87</v>
      </c>
      <c r="I14" s="8">
        <v>0.0</v>
      </c>
      <c r="J14" s="8">
        <v>0.0</v>
      </c>
      <c r="K14" s="8">
        <v>0.0</v>
      </c>
      <c r="L14" s="8">
        <v>897563.16</v>
      </c>
      <c r="M14" s="8">
        <v>0.0</v>
      </c>
      <c r="N14" s="8">
        <v>34538.66</v>
      </c>
      <c r="O14" s="8">
        <v>605.2</v>
      </c>
      <c r="P14" s="8">
        <v>0.0</v>
      </c>
      <c r="Q14" s="10">
        <f t="shared" si="1"/>
        <v>1003273.72</v>
      </c>
      <c r="R14" s="11"/>
    </row>
    <row r="15">
      <c r="A15" s="7"/>
      <c r="B15" s="9" t="s">
        <v>62</v>
      </c>
      <c r="C15" s="8"/>
      <c r="D15" s="8"/>
      <c r="E15" s="8">
        <v>12.48</v>
      </c>
      <c r="F15" s="8">
        <v>0.0</v>
      </c>
      <c r="G15" s="8">
        <v>32287.56</v>
      </c>
      <c r="H15" s="8">
        <v>300.83</v>
      </c>
      <c r="I15" s="8">
        <v>0.0</v>
      </c>
      <c r="J15" s="8">
        <v>0.0</v>
      </c>
      <c r="K15" s="8">
        <v>0.0</v>
      </c>
      <c r="L15" s="8">
        <v>0.0</v>
      </c>
      <c r="M15" s="8">
        <v>0.0</v>
      </c>
      <c r="N15" s="8">
        <v>57479.09</v>
      </c>
      <c r="O15" s="8">
        <v>59113.03</v>
      </c>
      <c r="P15" s="8">
        <v>0.0</v>
      </c>
      <c r="Q15" s="10">
        <f t="shared" si="1"/>
        <v>149192.99</v>
      </c>
      <c r="R15" s="11"/>
    </row>
    <row r="16">
      <c r="A16" s="7"/>
      <c r="B16" s="9" t="s">
        <v>63</v>
      </c>
      <c r="C16" s="8"/>
      <c r="D16" s="8"/>
      <c r="E16" s="8">
        <v>34.32</v>
      </c>
      <c r="F16" s="8">
        <v>0.0</v>
      </c>
      <c r="G16" s="8">
        <v>44889.0</v>
      </c>
      <c r="H16" s="8">
        <v>849.12</v>
      </c>
      <c r="I16" s="8">
        <v>0.0</v>
      </c>
      <c r="J16" s="8">
        <v>0.0</v>
      </c>
      <c r="K16" s="8">
        <v>0.0</v>
      </c>
      <c r="L16" s="8">
        <v>268194.39</v>
      </c>
      <c r="M16" s="8">
        <v>2670.64</v>
      </c>
      <c r="N16" s="8">
        <v>22924.19</v>
      </c>
      <c r="O16" s="8">
        <v>0.0</v>
      </c>
      <c r="P16" s="8">
        <v>0.0</v>
      </c>
      <c r="Q16" s="10">
        <f t="shared" si="1"/>
        <v>339561.66</v>
      </c>
      <c r="R16" s="11"/>
    </row>
    <row r="17">
      <c r="A17" s="7"/>
      <c r="B17" s="9" t="s">
        <v>64</v>
      </c>
      <c r="C17" s="8"/>
      <c r="D17" s="8"/>
      <c r="E17" s="8">
        <v>43.68</v>
      </c>
      <c r="F17" s="8">
        <v>0.0</v>
      </c>
      <c r="G17" s="8">
        <v>19878.05</v>
      </c>
      <c r="H17" s="8">
        <v>300.83</v>
      </c>
      <c r="I17" s="8">
        <v>0.0</v>
      </c>
      <c r="J17" s="8">
        <v>0.0</v>
      </c>
      <c r="K17" s="8">
        <v>0.0</v>
      </c>
      <c r="L17" s="8">
        <v>0.0</v>
      </c>
      <c r="M17" s="8">
        <v>0.0</v>
      </c>
      <c r="N17" s="8">
        <v>23546.74</v>
      </c>
      <c r="O17" s="8">
        <v>121484.11</v>
      </c>
      <c r="P17" s="8">
        <v>66437.3</v>
      </c>
      <c r="Q17" s="10">
        <f t="shared" si="1"/>
        <v>231690.71</v>
      </c>
      <c r="R17" s="11"/>
    </row>
    <row r="18">
      <c r="A18" s="7"/>
      <c r="B18" s="9" t="s">
        <v>65</v>
      </c>
      <c r="C18" s="8"/>
      <c r="D18" s="8"/>
      <c r="E18" s="8">
        <v>62.4</v>
      </c>
      <c r="F18" s="8">
        <v>0.0</v>
      </c>
      <c r="G18" s="8">
        <v>131945.97</v>
      </c>
      <c r="H18" s="8">
        <v>26300.83</v>
      </c>
      <c r="I18" s="8">
        <v>0.0</v>
      </c>
      <c r="J18" s="8">
        <v>0.0</v>
      </c>
      <c r="K18" s="8">
        <v>0.0</v>
      </c>
      <c r="L18" s="8">
        <v>0.0</v>
      </c>
      <c r="M18" s="8">
        <v>0.0</v>
      </c>
      <c r="N18" s="8">
        <v>25420.05</v>
      </c>
      <c r="O18" s="8">
        <v>116285.1</v>
      </c>
      <c r="P18" s="8">
        <v>63855.5</v>
      </c>
      <c r="Q18" s="10">
        <f t="shared" si="1"/>
        <v>363869.85</v>
      </c>
      <c r="R18" s="11"/>
    </row>
    <row r="19" ht="24.0" customHeight="1">
      <c r="A19" s="7"/>
      <c r="B19" s="9" t="s">
        <v>66</v>
      </c>
      <c r="C19" s="8"/>
      <c r="D19" s="8"/>
      <c r="E19" s="8">
        <v>65.52</v>
      </c>
      <c r="F19" s="8">
        <v>0.0</v>
      </c>
      <c r="G19" s="8">
        <v>57841.69</v>
      </c>
      <c r="H19" s="8">
        <v>72729.87</v>
      </c>
      <c r="I19" s="8">
        <v>0.0</v>
      </c>
      <c r="J19" s="8">
        <v>0.0</v>
      </c>
      <c r="K19" s="8">
        <v>0.0</v>
      </c>
      <c r="L19" s="8">
        <v>0.0</v>
      </c>
      <c r="M19" s="8">
        <v>0.0</v>
      </c>
      <c r="N19" s="8">
        <v>61372.89</v>
      </c>
      <c r="O19" s="8">
        <v>124284.06</v>
      </c>
      <c r="P19" s="8">
        <v>23091.0</v>
      </c>
      <c r="Q19" s="10">
        <f t="shared" si="1"/>
        <v>339385.03</v>
      </c>
      <c r="R19" s="11"/>
    </row>
    <row r="20" ht="14.25" customHeight="1">
      <c r="A20" s="7"/>
      <c r="B20" s="9" t="s">
        <v>67</v>
      </c>
      <c r="C20" s="8"/>
      <c r="D20" s="8"/>
      <c r="E20" s="8">
        <v>59224.4</v>
      </c>
      <c r="F20" s="8">
        <v>0.0</v>
      </c>
      <c r="G20" s="8">
        <v>185310.39</v>
      </c>
      <c r="H20" s="8">
        <v>4115.67</v>
      </c>
      <c r="I20" s="8">
        <v>0.0</v>
      </c>
      <c r="J20" s="8">
        <v>0.0</v>
      </c>
      <c r="K20" s="8">
        <v>0.0</v>
      </c>
      <c r="L20" s="8">
        <v>149768.4</v>
      </c>
      <c r="M20" s="8">
        <v>32444.8</v>
      </c>
      <c r="N20" s="8">
        <v>174183.97</v>
      </c>
      <c r="O20" s="8">
        <v>0.0</v>
      </c>
      <c r="P20" s="8">
        <v>2601.1</v>
      </c>
      <c r="Q20" s="10">
        <f t="shared" si="1"/>
        <v>607648.73</v>
      </c>
      <c r="R20" s="11"/>
    </row>
    <row r="21" ht="15.0" customHeight="1">
      <c r="A21" s="7"/>
      <c r="B21" s="9" t="s">
        <v>68</v>
      </c>
      <c r="C21" s="8"/>
      <c r="D21" s="8"/>
      <c r="E21" s="8">
        <v>140.4</v>
      </c>
      <c r="F21" s="8">
        <v>0.0</v>
      </c>
      <c r="G21" s="8">
        <v>40690.48</v>
      </c>
      <c r="H21" s="8">
        <v>8443.35</v>
      </c>
      <c r="I21" s="8">
        <v>0.0</v>
      </c>
      <c r="J21" s="8">
        <v>0.0</v>
      </c>
      <c r="K21" s="8">
        <v>0.0</v>
      </c>
      <c r="L21" s="8">
        <v>103519.42</v>
      </c>
      <c r="M21" s="8">
        <v>0.0</v>
      </c>
      <c r="N21" s="8">
        <v>93030.38</v>
      </c>
      <c r="O21" s="8">
        <v>0.0</v>
      </c>
      <c r="P21" s="8">
        <v>12726.5</v>
      </c>
      <c r="Q21" s="10">
        <f t="shared" si="1"/>
        <v>258550.53</v>
      </c>
      <c r="R21" s="11"/>
    </row>
    <row r="22" ht="15.75" customHeight="1">
      <c r="A22" s="7"/>
      <c r="B22" s="9" t="s">
        <v>69</v>
      </c>
      <c r="C22" s="8"/>
      <c r="D22" s="8"/>
      <c r="E22" s="8">
        <v>59.28</v>
      </c>
      <c r="F22" s="8">
        <v>0.0</v>
      </c>
      <c r="G22" s="8">
        <v>41777.13</v>
      </c>
      <c r="H22" s="8">
        <v>17145.07</v>
      </c>
      <c r="I22" s="8">
        <v>0.0</v>
      </c>
      <c r="J22" s="8">
        <v>0.0</v>
      </c>
      <c r="K22" s="8">
        <v>0.0</v>
      </c>
      <c r="L22" s="8">
        <v>179740.0</v>
      </c>
      <c r="M22" s="8">
        <v>2086.29</v>
      </c>
      <c r="N22" s="8">
        <v>32654.02</v>
      </c>
      <c r="O22" s="8">
        <v>0.0</v>
      </c>
      <c r="P22" s="8">
        <v>0.0</v>
      </c>
      <c r="Q22" s="10">
        <f t="shared" si="1"/>
        <v>273461.79</v>
      </c>
      <c r="R22" s="11"/>
    </row>
    <row r="23" ht="15.75" customHeight="1">
      <c r="A23" s="7"/>
      <c r="B23" s="9" t="s">
        <v>70</v>
      </c>
      <c r="C23" s="8"/>
      <c r="D23" s="8"/>
      <c r="E23" s="8">
        <v>828.08</v>
      </c>
      <c r="F23" s="8">
        <v>0.0</v>
      </c>
      <c r="G23" s="8">
        <v>30153.9</v>
      </c>
      <c r="H23" s="8">
        <v>8123.35</v>
      </c>
      <c r="I23" s="8">
        <v>0.0</v>
      </c>
      <c r="J23" s="8">
        <v>0.0</v>
      </c>
      <c r="K23" s="8">
        <v>0.0</v>
      </c>
      <c r="L23" s="8">
        <v>0.0</v>
      </c>
      <c r="M23" s="8">
        <v>0.0</v>
      </c>
      <c r="N23" s="8">
        <v>28881.51</v>
      </c>
      <c r="O23" s="8">
        <v>15821.93</v>
      </c>
      <c r="P23" s="8">
        <v>61576.0</v>
      </c>
      <c r="Q23" s="10">
        <f t="shared" si="1"/>
        <v>145384.77</v>
      </c>
      <c r="R23" s="11"/>
    </row>
    <row r="24" ht="15.75" customHeight="1">
      <c r="A24" s="7"/>
      <c r="B24" s="9" t="s">
        <v>71</v>
      </c>
      <c r="C24" s="8"/>
      <c r="D24" s="8"/>
      <c r="E24" s="8">
        <v>46.8</v>
      </c>
      <c r="F24" s="8">
        <v>0.0</v>
      </c>
      <c r="G24" s="8">
        <v>45493.37</v>
      </c>
      <c r="H24" s="8">
        <v>300.83</v>
      </c>
      <c r="I24" s="8">
        <v>0.0</v>
      </c>
      <c r="J24" s="8">
        <v>0.0</v>
      </c>
      <c r="K24" s="8">
        <v>0.0</v>
      </c>
      <c r="L24" s="8">
        <v>710112.33</v>
      </c>
      <c r="M24" s="8">
        <v>5688.6</v>
      </c>
      <c r="N24" s="8">
        <v>22880.64</v>
      </c>
      <c r="O24" s="8">
        <v>0.0</v>
      </c>
      <c r="P24" s="8">
        <v>4030.43</v>
      </c>
      <c r="Q24" s="10">
        <f t="shared" si="1"/>
        <v>788553</v>
      </c>
      <c r="R24" s="11"/>
    </row>
    <row r="25" ht="15.75" customHeight="1">
      <c r="A25" s="7"/>
      <c r="B25" s="9" t="s">
        <v>72</v>
      </c>
      <c r="C25" s="8"/>
      <c r="D25" s="8"/>
      <c r="E25" s="8">
        <v>69544.08</v>
      </c>
      <c r="F25" s="8">
        <v>0.0</v>
      </c>
      <c r="G25" s="8">
        <v>44829.19</v>
      </c>
      <c r="H25" s="8">
        <v>6131.17</v>
      </c>
      <c r="I25" s="8">
        <v>0.0</v>
      </c>
      <c r="J25" s="8">
        <v>0.0</v>
      </c>
      <c r="K25" s="8">
        <v>0.0</v>
      </c>
      <c r="L25" s="8">
        <v>0.0</v>
      </c>
      <c r="M25" s="8">
        <v>0.0</v>
      </c>
      <c r="N25" s="8">
        <v>40905.05</v>
      </c>
      <c r="O25" s="8">
        <v>303742.7</v>
      </c>
      <c r="P25" s="8">
        <v>6381.6</v>
      </c>
      <c r="Q25" s="10">
        <f t="shared" si="1"/>
        <v>471533.79</v>
      </c>
      <c r="R25" s="11"/>
    </row>
    <row r="26" ht="15.75" customHeight="1">
      <c r="A26" s="7"/>
      <c r="B26" s="9" t="s">
        <v>73</v>
      </c>
      <c r="C26" s="8"/>
      <c r="D26" s="8"/>
      <c r="E26" s="8">
        <v>46615.44</v>
      </c>
      <c r="F26" s="8">
        <v>0.0</v>
      </c>
      <c r="G26" s="8">
        <v>24040.36</v>
      </c>
      <c r="H26" s="8">
        <v>4592.87</v>
      </c>
      <c r="I26" s="8">
        <v>0.0</v>
      </c>
      <c r="J26" s="8">
        <v>0.0</v>
      </c>
      <c r="K26" s="8">
        <v>0.0</v>
      </c>
      <c r="L26" s="8">
        <v>255510.24</v>
      </c>
      <c r="M26" s="8">
        <v>0.0</v>
      </c>
      <c r="N26" s="8">
        <v>22570.27</v>
      </c>
      <c r="O26" s="8">
        <v>0.0</v>
      </c>
      <c r="P26" s="8">
        <v>0.0</v>
      </c>
      <c r="Q26" s="10">
        <f t="shared" si="1"/>
        <v>353329.18</v>
      </c>
      <c r="R26" s="11"/>
    </row>
    <row r="27" ht="15.0" customHeight="1">
      <c r="A27" s="7"/>
      <c r="B27" s="9" t="s">
        <v>80</v>
      </c>
      <c r="C27" s="8"/>
      <c r="D27" s="8"/>
      <c r="E27" s="8">
        <v>40.56</v>
      </c>
      <c r="F27" s="8">
        <v>0.0</v>
      </c>
      <c r="G27" s="8">
        <v>65392.76</v>
      </c>
      <c r="H27" s="8">
        <v>300.83</v>
      </c>
      <c r="I27" s="8">
        <v>0.0</v>
      </c>
      <c r="J27" s="8">
        <v>0.0</v>
      </c>
      <c r="K27" s="8">
        <v>0.0</v>
      </c>
      <c r="L27" s="8">
        <v>0.0</v>
      </c>
      <c r="M27" s="8">
        <v>0.0</v>
      </c>
      <c r="N27" s="8">
        <v>26383.22</v>
      </c>
      <c r="O27" s="8">
        <v>154725.33</v>
      </c>
      <c r="P27" s="8">
        <v>0.0</v>
      </c>
      <c r="Q27" s="10">
        <f t="shared" si="1"/>
        <v>246842.7</v>
      </c>
      <c r="R27" s="11"/>
    </row>
    <row r="28" ht="15.75" customHeight="1">
      <c r="A28" s="7"/>
      <c r="B28" s="9" t="s">
        <v>90</v>
      </c>
      <c r="C28" s="8"/>
      <c r="D28" s="8"/>
      <c r="E28" s="8">
        <v>46.8</v>
      </c>
      <c r="F28" s="8">
        <v>0.0</v>
      </c>
      <c r="G28" s="8">
        <v>85961.03</v>
      </c>
      <c r="H28" s="8">
        <v>571.87</v>
      </c>
      <c r="I28" s="8">
        <v>0.0</v>
      </c>
      <c r="J28" s="8">
        <v>0.0</v>
      </c>
      <c r="K28" s="8">
        <v>0.0</v>
      </c>
      <c r="L28" s="8">
        <v>398465.23</v>
      </c>
      <c r="M28" s="8">
        <v>0.0</v>
      </c>
      <c r="N28" s="8">
        <v>46359.56</v>
      </c>
      <c r="O28" s="8">
        <v>0.0</v>
      </c>
      <c r="P28" s="8">
        <v>0.0</v>
      </c>
      <c r="Q28" s="10">
        <f t="shared" si="1"/>
        <v>531404.49</v>
      </c>
      <c r="R28" s="11"/>
    </row>
    <row r="29" ht="16.5" customHeight="1">
      <c r="A29" s="7"/>
      <c r="B29" s="9" t="s">
        <v>92</v>
      </c>
      <c r="C29" s="8"/>
      <c r="D29" s="8"/>
      <c r="E29" s="8">
        <v>34.32</v>
      </c>
      <c r="F29" s="8">
        <v>0.0</v>
      </c>
      <c r="G29" s="8">
        <v>72440.22</v>
      </c>
      <c r="H29" s="8">
        <v>43857.45</v>
      </c>
      <c r="I29" s="8">
        <v>0.0</v>
      </c>
      <c r="J29" s="8">
        <v>0.0</v>
      </c>
      <c r="K29" s="8">
        <v>0.0</v>
      </c>
      <c r="L29" s="8">
        <v>0.0</v>
      </c>
      <c r="M29" s="8">
        <v>0.0</v>
      </c>
      <c r="N29" s="8">
        <v>47123.68</v>
      </c>
      <c r="O29" s="8">
        <v>157646.9</v>
      </c>
      <c r="P29" s="8">
        <v>23091.0</v>
      </c>
      <c r="Q29" s="10">
        <f t="shared" si="1"/>
        <v>344193.57</v>
      </c>
      <c r="R29" s="11"/>
    </row>
    <row r="30" ht="15.75" customHeight="1">
      <c r="A30" s="7"/>
      <c r="B30" s="9" t="s">
        <v>93</v>
      </c>
      <c r="C30" s="8"/>
      <c r="D30" s="8"/>
      <c r="E30" s="8">
        <v>21.84</v>
      </c>
      <c r="F30" s="8">
        <v>0.0</v>
      </c>
      <c r="G30" s="8">
        <v>69047.78</v>
      </c>
      <c r="H30" s="8">
        <v>300.83</v>
      </c>
      <c r="I30" s="8">
        <v>0.0</v>
      </c>
      <c r="J30" s="8">
        <v>0.0</v>
      </c>
      <c r="K30" s="8">
        <v>0.0</v>
      </c>
      <c r="L30" s="8">
        <v>263368.26</v>
      </c>
      <c r="M30" s="8">
        <v>0.0</v>
      </c>
      <c r="N30" s="8">
        <v>78973.21</v>
      </c>
      <c r="O30" s="8">
        <v>0.0</v>
      </c>
      <c r="P30" s="8">
        <v>0.0</v>
      </c>
      <c r="Q30" s="10">
        <f t="shared" si="1"/>
        <v>411711.92</v>
      </c>
      <c r="R30" s="11"/>
    </row>
    <row r="31" ht="15.75" customHeight="1">
      <c r="A31" s="7"/>
      <c r="B31" s="9" t="s">
        <v>94</v>
      </c>
      <c r="C31" s="8"/>
      <c r="D31" s="8"/>
      <c r="E31" s="8">
        <v>48617.52</v>
      </c>
      <c r="F31" s="8">
        <v>0.0</v>
      </c>
      <c r="G31" s="8">
        <v>86867.24</v>
      </c>
      <c r="H31" s="8">
        <v>10184.35</v>
      </c>
      <c r="I31" s="8">
        <v>0.0</v>
      </c>
      <c r="J31" s="8">
        <v>0.0</v>
      </c>
      <c r="K31" s="8">
        <v>0.0</v>
      </c>
      <c r="L31" s="8">
        <v>0.0</v>
      </c>
      <c r="M31" s="8">
        <v>0.0</v>
      </c>
      <c r="N31" s="8">
        <v>27855.52</v>
      </c>
      <c r="O31" s="8">
        <v>193309.69</v>
      </c>
      <c r="P31" s="8">
        <v>637.5</v>
      </c>
      <c r="Q31" s="10">
        <f t="shared" si="1"/>
        <v>367471.82</v>
      </c>
      <c r="R31" s="11"/>
    </row>
    <row r="32" ht="15.75" customHeight="1">
      <c r="A32" s="7"/>
      <c r="B32" s="9" t="s">
        <v>95</v>
      </c>
      <c r="C32" s="8"/>
      <c r="D32" s="8"/>
      <c r="E32" s="8">
        <v>3209.19</v>
      </c>
      <c r="F32" s="8">
        <v>0.0</v>
      </c>
      <c r="G32" s="8">
        <v>68423.9</v>
      </c>
      <c r="H32" s="8">
        <v>300.83</v>
      </c>
      <c r="I32" s="8">
        <v>0.0</v>
      </c>
      <c r="J32" s="8">
        <v>0.0</v>
      </c>
      <c r="K32" s="8">
        <v>0.0</v>
      </c>
      <c r="L32" s="8">
        <v>366075.44</v>
      </c>
      <c r="M32" s="8">
        <v>0.0</v>
      </c>
      <c r="N32" s="8">
        <v>27098.01</v>
      </c>
      <c r="O32" s="8">
        <v>0.0</v>
      </c>
      <c r="P32" s="8">
        <v>1823.6</v>
      </c>
      <c r="Q32" s="10">
        <f t="shared" si="1"/>
        <v>466930.97</v>
      </c>
      <c r="R32" s="11"/>
    </row>
    <row r="33" ht="15.75" customHeight="1">
      <c r="A33" s="7"/>
      <c r="B33" s="9" t="s">
        <v>96</v>
      </c>
      <c r="C33" s="8"/>
      <c r="D33" s="8"/>
      <c r="E33" s="8">
        <v>46.8</v>
      </c>
      <c r="F33" s="8">
        <v>0.0</v>
      </c>
      <c r="G33" s="8">
        <v>42540.94</v>
      </c>
      <c r="H33" s="8">
        <v>691.87</v>
      </c>
      <c r="I33" s="8">
        <v>0.0</v>
      </c>
      <c r="J33" s="8">
        <v>0.0</v>
      </c>
      <c r="K33" s="8">
        <v>0.0</v>
      </c>
      <c r="L33" s="8">
        <v>294513.58</v>
      </c>
      <c r="M33" s="8">
        <v>0.0</v>
      </c>
      <c r="N33" s="8">
        <v>37886.92</v>
      </c>
      <c r="O33" s="8">
        <v>0.0</v>
      </c>
      <c r="P33" s="8">
        <v>0.0</v>
      </c>
      <c r="Q33" s="10">
        <f t="shared" si="1"/>
        <v>375680.11</v>
      </c>
      <c r="R33" s="11"/>
    </row>
    <row r="34" ht="15.75" customHeight="1">
      <c r="A34" s="7"/>
      <c r="B34" s="9" t="s">
        <v>97</v>
      </c>
      <c r="C34" s="8"/>
      <c r="D34" s="8"/>
      <c r="E34" s="8">
        <v>9.36</v>
      </c>
      <c r="F34" s="8">
        <v>0.0</v>
      </c>
      <c r="G34" s="8">
        <v>8588.46</v>
      </c>
      <c r="H34" s="8">
        <v>409.97</v>
      </c>
      <c r="I34" s="8">
        <v>0.0</v>
      </c>
      <c r="J34" s="8">
        <v>0.0</v>
      </c>
      <c r="K34" s="8">
        <v>0.0</v>
      </c>
      <c r="L34" s="8">
        <v>0.0</v>
      </c>
      <c r="M34" s="8">
        <v>0.0</v>
      </c>
      <c r="N34" s="8">
        <v>7594.39</v>
      </c>
      <c r="O34" s="8">
        <v>128417.68</v>
      </c>
      <c r="P34" s="8">
        <v>0.0</v>
      </c>
      <c r="Q34" s="10">
        <f t="shared" si="1"/>
        <v>145019.86</v>
      </c>
      <c r="R34" s="11"/>
    </row>
    <row r="35" ht="22.5" customHeight="1">
      <c r="A35" s="7"/>
      <c r="B35" s="9" t="s">
        <v>98</v>
      </c>
      <c r="C35" s="8"/>
      <c r="D35" s="8"/>
      <c r="E35" s="8">
        <v>15.6</v>
      </c>
      <c r="F35" s="8">
        <v>0.0</v>
      </c>
      <c r="G35" s="8">
        <v>46594.11</v>
      </c>
      <c r="H35" s="8">
        <v>300.83</v>
      </c>
      <c r="I35" s="8">
        <v>0.0</v>
      </c>
      <c r="J35" s="8">
        <v>0.0</v>
      </c>
      <c r="K35" s="8">
        <v>0.0</v>
      </c>
      <c r="L35" s="8">
        <v>0.0</v>
      </c>
      <c r="M35" s="8">
        <v>0.0</v>
      </c>
      <c r="N35" s="8">
        <v>30283.34</v>
      </c>
      <c r="O35" s="8">
        <v>141117.75</v>
      </c>
      <c r="P35" s="8">
        <v>0.0</v>
      </c>
      <c r="Q35" s="10">
        <f t="shared" si="1"/>
        <v>218311.63</v>
      </c>
      <c r="R35" s="11"/>
    </row>
    <row r="36" ht="15.75" customHeight="1">
      <c r="A36" s="7"/>
      <c r="B36" s="17" t="s">
        <v>99</v>
      </c>
      <c r="C36" s="8"/>
      <c r="D36" s="8"/>
      <c r="E36" s="8">
        <v>65591.52</v>
      </c>
      <c r="F36" s="8">
        <v>0.0</v>
      </c>
      <c r="G36" s="8">
        <v>310570.64</v>
      </c>
      <c r="H36" s="8">
        <v>146099.23</v>
      </c>
      <c r="I36" s="8">
        <v>0.0</v>
      </c>
      <c r="J36" s="8">
        <v>0.0</v>
      </c>
      <c r="K36" s="8">
        <v>0.0</v>
      </c>
      <c r="L36" s="8">
        <v>0.0</v>
      </c>
      <c r="M36" s="8">
        <v>0.0</v>
      </c>
      <c r="N36" s="8">
        <v>211944.0</v>
      </c>
      <c r="O36" s="8">
        <v>363732.49</v>
      </c>
      <c r="P36" s="8">
        <v>6838.5</v>
      </c>
      <c r="Q36" s="10">
        <f t="shared" si="1"/>
        <v>1104776.38</v>
      </c>
      <c r="R36" s="11"/>
    </row>
    <row r="37" ht="15.75" customHeight="1">
      <c r="A37" s="7"/>
      <c r="B37" s="17" t="s">
        <v>100</v>
      </c>
      <c r="C37" s="8"/>
      <c r="D37" s="8"/>
      <c r="E37" s="8">
        <v>2716.16</v>
      </c>
      <c r="F37" s="8">
        <v>0.0</v>
      </c>
      <c r="G37" s="8">
        <v>45362.53</v>
      </c>
      <c r="H37" s="8">
        <v>849.12</v>
      </c>
      <c r="I37" s="8">
        <v>0.0</v>
      </c>
      <c r="J37" s="8">
        <v>0.0</v>
      </c>
      <c r="K37" s="8">
        <v>0.0</v>
      </c>
      <c r="L37" s="8">
        <v>207885.22</v>
      </c>
      <c r="M37" s="8">
        <v>659.61</v>
      </c>
      <c r="N37" s="8">
        <v>28362.45</v>
      </c>
      <c r="O37" s="8">
        <v>0.0</v>
      </c>
      <c r="P37" s="8">
        <v>0.0</v>
      </c>
      <c r="Q37" s="10">
        <f t="shared" si="1"/>
        <v>285835.09</v>
      </c>
      <c r="R37" s="11"/>
    </row>
    <row r="38" ht="15.75" customHeight="1">
      <c r="A38" s="7"/>
      <c r="B38" s="17" t="s">
        <v>101</v>
      </c>
      <c r="C38" s="8"/>
      <c r="D38" s="8"/>
      <c r="E38" s="8">
        <v>101247.0</v>
      </c>
      <c r="F38" s="8">
        <v>0.0</v>
      </c>
      <c r="G38" s="8">
        <v>41582.67</v>
      </c>
      <c r="H38" s="8">
        <v>2146.31</v>
      </c>
      <c r="I38" s="8">
        <v>0.0</v>
      </c>
      <c r="J38" s="8">
        <v>0.0</v>
      </c>
      <c r="K38" s="8">
        <v>0.0</v>
      </c>
      <c r="L38" s="8">
        <v>0.0</v>
      </c>
      <c r="M38" s="8">
        <v>0.0</v>
      </c>
      <c r="N38" s="8">
        <v>119937.32</v>
      </c>
      <c r="O38" s="8">
        <v>244029.16</v>
      </c>
      <c r="P38" s="8">
        <v>0.0</v>
      </c>
      <c r="Q38" s="10">
        <f t="shared" si="1"/>
        <v>508942.46</v>
      </c>
      <c r="R38" s="11"/>
    </row>
    <row r="39" ht="15.75" customHeight="1">
      <c r="A39" s="7"/>
      <c r="B39" s="17" t="s">
        <v>102</v>
      </c>
      <c r="C39" s="8"/>
      <c r="D39" s="8"/>
      <c r="E39" s="8">
        <v>37.44</v>
      </c>
      <c r="F39" s="8">
        <v>0.0</v>
      </c>
      <c r="G39" s="8">
        <v>47178.13</v>
      </c>
      <c r="H39" s="8">
        <v>300.83</v>
      </c>
      <c r="I39" s="8">
        <v>0.0</v>
      </c>
      <c r="J39" s="8">
        <v>0.0</v>
      </c>
      <c r="K39" s="8">
        <v>0.0</v>
      </c>
      <c r="L39" s="8">
        <v>203711.16</v>
      </c>
      <c r="M39" s="8">
        <v>0.0</v>
      </c>
      <c r="N39" s="8">
        <v>38254.28</v>
      </c>
      <c r="O39" s="8">
        <v>0.0</v>
      </c>
      <c r="P39" s="8">
        <v>0.0</v>
      </c>
      <c r="Q39" s="10">
        <f t="shared" si="1"/>
        <v>289481.84</v>
      </c>
      <c r="R39" s="11"/>
    </row>
    <row r="40" ht="15.75" customHeight="1">
      <c r="A40" s="7"/>
      <c r="B40" s="17" t="s">
        <v>103</v>
      </c>
      <c r="C40" s="8"/>
      <c r="D40" s="8"/>
      <c r="E40" s="8">
        <v>0.0</v>
      </c>
      <c r="F40" s="8">
        <v>0.0</v>
      </c>
      <c r="G40" s="8">
        <v>25039.95</v>
      </c>
      <c r="H40" s="8">
        <v>891.87</v>
      </c>
      <c r="I40" s="8">
        <v>0.0</v>
      </c>
      <c r="J40" s="8">
        <v>0.0</v>
      </c>
      <c r="K40" s="8">
        <v>0.0</v>
      </c>
      <c r="L40" s="8">
        <v>0.0</v>
      </c>
      <c r="M40" s="8">
        <v>0.0</v>
      </c>
      <c r="N40" s="8">
        <v>24295.02</v>
      </c>
      <c r="O40" s="8">
        <v>257249.27</v>
      </c>
      <c r="P40" s="8">
        <v>0.0</v>
      </c>
      <c r="Q40" s="10">
        <f t="shared" si="1"/>
        <v>307476.11</v>
      </c>
      <c r="R40" s="11"/>
    </row>
    <row r="41" ht="15.75" customHeight="1">
      <c r="A41" s="7"/>
      <c r="B41" s="18" t="s">
        <v>104</v>
      </c>
      <c r="C41" s="19">
        <f t="shared" ref="C41:P41" si="2">SUM(C3:C40)</f>
        <v>0</v>
      </c>
      <c r="D41" s="19">
        <f t="shared" si="2"/>
        <v>0</v>
      </c>
      <c r="E41" s="19">
        <f t="shared" si="2"/>
        <v>754959.07</v>
      </c>
      <c r="F41" s="19">
        <f t="shared" si="2"/>
        <v>0</v>
      </c>
      <c r="G41" s="19">
        <f t="shared" si="2"/>
        <v>2636592.19</v>
      </c>
      <c r="H41" s="19">
        <f t="shared" si="2"/>
        <v>620953.85</v>
      </c>
      <c r="I41" s="19">
        <f t="shared" si="2"/>
        <v>0</v>
      </c>
      <c r="J41" s="19">
        <f t="shared" si="2"/>
        <v>0</v>
      </c>
      <c r="K41" s="19">
        <f t="shared" si="2"/>
        <v>0</v>
      </c>
      <c r="L41" s="19">
        <f t="shared" si="2"/>
        <v>6888992.2</v>
      </c>
      <c r="M41" s="19">
        <f t="shared" si="2"/>
        <v>87069.62</v>
      </c>
      <c r="N41" s="19">
        <f t="shared" si="2"/>
        <v>2174574.89</v>
      </c>
      <c r="O41" s="19">
        <f t="shared" si="2"/>
        <v>3281132.78</v>
      </c>
      <c r="P41" s="19">
        <f t="shared" si="2"/>
        <v>976392.01</v>
      </c>
      <c r="Q41" s="19">
        <f t="shared" si="1"/>
        <v>17420666.61</v>
      </c>
      <c r="R41" s="11"/>
    </row>
    <row r="42" ht="27.0" customHeight="1">
      <c r="A42" s="5" t="s">
        <v>105</v>
      </c>
      <c r="B42" s="21" t="s">
        <v>106</v>
      </c>
      <c r="C42" s="8">
        <v>1257257.9</v>
      </c>
      <c r="D42" s="8">
        <v>278156.9</v>
      </c>
      <c r="E42" s="8">
        <v>40800.0</v>
      </c>
      <c r="F42" s="8">
        <v>0.0</v>
      </c>
      <c r="G42" s="8">
        <v>0.0</v>
      </c>
      <c r="H42" s="8">
        <v>2266.0</v>
      </c>
      <c r="I42" s="8">
        <v>0.0</v>
      </c>
      <c r="J42" s="8">
        <v>0.0</v>
      </c>
      <c r="K42" s="8">
        <v>0.0</v>
      </c>
      <c r="L42" s="8">
        <v>0.0</v>
      </c>
      <c r="M42" s="8">
        <v>0.0</v>
      </c>
      <c r="N42" s="8">
        <v>19035.45</v>
      </c>
      <c r="O42" s="8">
        <v>0.0</v>
      </c>
      <c r="P42" s="8">
        <v>0.0</v>
      </c>
      <c r="Q42" s="10">
        <f t="shared" si="1"/>
        <v>1597516.25</v>
      </c>
      <c r="R42" s="11"/>
    </row>
    <row r="43" ht="15.75" customHeight="1">
      <c r="A43" s="7"/>
      <c r="B43" s="6" t="s">
        <v>107</v>
      </c>
      <c r="C43" s="23"/>
      <c r="D43" s="23"/>
      <c r="E43" s="8">
        <v>0.0</v>
      </c>
      <c r="F43" s="8">
        <v>0.0</v>
      </c>
      <c r="G43" s="8">
        <v>0.0</v>
      </c>
      <c r="H43" s="8">
        <v>210.0</v>
      </c>
      <c r="I43" s="8">
        <v>0.0</v>
      </c>
      <c r="J43" s="8">
        <v>0.0</v>
      </c>
      <c r="K43" s="8">
        <v>0.0</v>
      </c>
      <c r="L43" s="8">
        <v>0.0</v>
      </c>
      <c r="M43" s="8">
        <v>0.0</v>
      </c>
      <c r="N43" s="8">
        <v>11159.41</v>
      </c>
      <c r="O43" s="8">
        <v>154779.96</v>
      </c>
      <c r="P43" s="8">
        <v>154152.8</v>
      </c>
      <c r="Q43" s="10">
        <f t="shared" si="1"/>
        <v>320302.17</v>
      </c>
      <c r="R43" s="11"/>
    </row>
    <row r="44" ht="15.75" customHeight="1">
      <c r="A44" s="7"/>
      <c r="B44" s="24" t="s">
        <v>108</v>
      </c>
      <c r="C44" s="10">
        <f t="shared" ref="C44:P44" si="3">SUM(C42:C43)</f>
        <v>1257257.9</v>
      </c>
      <c r="D44" s="10">
        <f t="shared" si="3"/>
        <v>278156.9</v>
      </c>
      <c r="E44" s="10">
        <f t="shared" si="3"/>
        <v>40800</v>
      </c>
      <c r="F44" s="10">
        <f t="shared" si="3"/>
        <v>0</v>
      </c>
      <c r="G44" s="10">
        <f t="shared" si="3"/>
        <v>0</v>
      </c>
      <c r="H44" s="10">
        <f t="shared" si="3"/>
        <v>2476</v>
      </c>
      <c r="I44" s="10">
        <f t="shared" si="3"/>
        <v>0</v>
      </c>
      <c r="J44" s="10">
        <f t="shared" si="3"/>
        <v>0</v>
      </c>
      <c r="K44" s="10">
        <f t="shared" si="3"/>
        <v>0</v>
      </c>
      <c r="L44" s="10">
        <f t="shared" si="3"/>
        <v>0</v>
      </c>
      <c r="M44" s="10">
        <f t="shared" si="3"/>
        <v>0</v>
      </c>
      <c r="N44" s="10">
        <f t="shared" si="3"/>
        <v>30194.86</v>
      </c>
      <c r="O44" s="10">
        <f t="shared" si="3"/>
        <v>154779.96</v>
      </c>
      <c r="P44" s="10">
        <f t="shared" si="3"/>
        <v>154152.8</v>
      </c>
      <c r="Q44" s="10">
        <f t="shared" si="1"/>
        <v>1917818.42</v>
      </c>
      <c r="R44" s="11"/>
    </row>
    <row r="45" ht="24.0" customHeight="1">
      <c r="A45" s="5" t="s">
        <v>109</v>
      </c>
      <c r="B45" s="9" t="s">
        <v>110</v>
      </c>
      <c r="C45" s="10">
        <f t="shared" ref="C45:P45" si="4">SUM(C46)</f>
        <v>1398438.58</v>
      </c>
      <c r="D45" s="10">
        <f t="shared" si="4"/>
        <v>316462.16</v>
      </c>
      <c r="E45" s="10">
        <f t="shared" si="4"/>
        <v>71770</v>
      </c>
      <c r="F45" s="10">
        <f t="shared" si="4"/>
        <v>0</v>
      </c>
      <c r="G45" s="10">
        <f t="shared" si="4"/>
        <v>0</v>
      </c>
      <c r="H45" s="10">
        <f t="shared" si="4"/>
        <v>1436</v>
      </c>
      <c r="I45" s="10">
        <f t="shared" si="4"/>
        <v>0</v>
      </c>
      <c r="J45" s="10">
        <f t="shared" si="4"/>
        <v>15500</v>
      </c>
      <c r="K45" s="10">
        <f t="shared" si="4"/>
        <v>0</v>
      </c>
      <c r="L45" s="10">
        <f t="shared" si="4"/>
        <v>13623.07</v>
      </c>
      <c r="M45" s="10">
        <f t="shared" si="4"/>
        <v>2426.17</v>
      </c>
      <c r="N45" s="10">
        <f t="shared" si="4"/>
        <v>7162.89</v>
      </c>
      <c r="O45" s="10">
        <f t="shared" si="4"/>
        <v>60125.24</v>
      </c>
      <c r="P45" s="10">
        <f t="shared" si="4"/>
        <v>0</v>
      </c>
      <c r="Q45" s="10">
        <f t="shared" si="1"/>
        <v>1886944.11</v>
      </c>
      <c r="R45" s="11"/>
    </row>
    <row r="46" ht="15.75" customHeight="1">
      <c r="A46" s="7"/>
      <c r="B46" s="9" t="s">
        <v>111</v>
      </c>
      <c r="C46" s="8">
        <v>1398438.58</v>
      </c>
      <c r="D46" s="8">
        <v>316462.16</v>
      </c>
      <c r="E46" s="8">
        <v>71770.0</v>
      </c>
      <c r="F46" s="8">
        <v>0.0</v>
      </c>
      <c r="G46" s="8">
        <v>0.0</v>
      </c>
      <c r="H46" s="8">
        <v>1436.0</v>
      </c>
      <c r="I46" s="8">
        <v>0.0</v>
      </c>
      <c r="J46" s="8">
        <v>15500.0</v>
      </c>
      <c r="K46" s="8">
        <v>0.0</v>
      </c>
      <c r="L46" s="8">
        <v>13623.07</v>
      </c>
      <c r="M46" s="8">
        <v>2426.17</v>
      </c>
      <c r="N46" s="8">
        <v>7162.89</v>
      </c>
      <c r="O46" s="8">
        <v>60125.24</v>
      </c>
      <c r="P46" s="8">
        <v>0.0</v>
      </c>
      <c r="Q46" s="10">
        <f t="shared" si="1"/>
        <v>1886944.11</v>
      </c>
      <c r="R46" s="11"/>
    </row>
    <row r="47" ht="15.75" customHeight="1">
      <c r="A47" s="7">
        <v>1161.0</v>
      </c>
      <c r="B47" s="24" t="s">
        <v>112</v>
      </c>
      <c r="C47" s="25">
        <f t="shared" ref="C47:P47" si="5">SUM(C48:C49)</f>
        <v>425583.1</v>
      </c>
      <c r="D47" s="25">
        <f t="shared" si="5"/>
        <v>94114.61</v>
      </c>
      <c r="E47" s="25">
        <f t="shared" si="5"/>
        <v>0</v>
      </c>
      <c r="F47" s="25">
        <f t="shared" si="5"/>
        <v>0</v>
      </c>
      <c r="G47" s="25">
        <f t="shared" si="5"/>
        <v>0</v>
      </c>
      <c r="H47" s="25">
        <f t="shared" si="5"/>
        <v>0</v>
      </c>
      <c r="I47" s="25">
        <f t="shared" si="5"/>
        <v>0</v>
      </c>
      <c r="J47" s="25">
        <f t="shared" si="5"/>
        <v>0</v>
      </c>
      <c r="K47" s="25">
        <f t="shared" si="5"/>
        <v>0</v>
      </c>
      <c r="L47" s="25">
        <f t="shared" si="5"/>
        <v>0</v>
      </c>
      <c r="M47" s="25">
        <f t="shared" si="5"/>
        <v>0</v>
      </c>
      <c r="N47" s="25">
        <f t="shared" si="5"/>
        <v>0</v>
      </c>
      <c r="O47" s="25">
        <f t="shared" si="5"/>
        <v>0</v>
      </c>
      <c r="P47" s="25">
        <f t="shared" si="5"/>
        <v>0</v>
      </c>
      <c r="Q47" s="25">
        <f t="shared" si="1"/>
        <v>519697.71</v>
      </c>
      <c r="R47" s="11"/>
    </row>
    <row r="48" ht="15.75" customHeight="1">
      <c r="A48" s="7">
        <v>1161.0</v>
      </c>
      <c r="B48" s="9" t="s">
        <v>113</v>
      </c>
      <c r="C48" s="23">
        <v>391291.18</v>
      </c>
      <c r="D48" s="23">
        <v>86570.37</v>
      </c>
      <c r="E48" s="23">
        <v>0.0</v>
      </c>
      <c r="F48" s="23">
        <v>0.0</v>
      </c>
      <c r="G48" s="23">
        <v>0.0</v>
      </c>
      <c r="H48" s="23">
        <v>0.0</v>
      </c>
      <c r="I48" s="23">
        <v>0.0</v>
      </c>
      <c r="J48" s="23">
        <v>0.0</v>
      </c>
      <c r="K48" s="23">
        <v>0.0</v>
      </c>
      <c r="L48" s="23">
        <v>0.0</v>
      </c>
      <c r="M48" s="23">
        <v>0.0</v>
      </c>
      <c r="N48" s="23">
        <v>0.0</v>
      </c>
      <c r="O48" s="23">
        <v>0.0</v>
      </c>
      <c r="P48" s="23">
        <v>0.0</v>
      </c>
      <c r="Q48" s="25">
        <f t="shared" si="1"/>
        <v>477861.55</v>
      </c>
      <c r="R48" s="11"/>
    </row>
    <row r="49" ht="15.75" customHeight="1">
      <c r="A49" s="7">
        <v>1161.0</v>
      </c>
      <c r="B49" s="9" t="s">
        <v>114</v>
      </c>
      <c r="C49" s="23">
        <v>34291.92</v>
      </c>
      <c r="D49" s="23">
        <v>7544.24</v>
      </c>
      <c r="E49" s="23">
        <v>0.0</v>
      </c>
      <c r="F49" s="23">
        <v>0.0</v>
      </c>
      <c r="G49" s="23">
        <v>0.0</v>
      </c>
      <c r="H49" s="23">
        <v>0.0</v>
      </c>
      <c r="I49" s="23">
        <v>0.0</v>
      </c>
      <c r="J49" s="23">
        <v>0.0</v>
      </c>
      <c r="K49" s="23">
        <v>0.0</v>
      </c>
      <c r="L49" s="23">
        <v>0.0</v>
      </c>
      <c r="M49" s="23">
        <v>0.0</v>
      </c>
      <c r="N49" s="23">
        <v>0.0</v>
      </c>
      <c r="O49" s="23">
        <v>0.0</v>
      </c>
      <c r="P49" s="23">
        <v>0.0</v>
      </c>
      <c r="Q49" s="25">
        <f t="shared" si="1"/>
        <v>41836.16</v>
      </c>
      <c r="R49" s="11"/>
    </row>
    <row r="50" ht="25.5" customHeight="1">
      <c r="A50" s="5" t="s">
        <v>115</v>
      </c>
      <c r="B50" s="9" t="s">
        <v>116</v>
      </c>
      <c r="C50" s="23">
        <v>716885.94</v>
      </c>
      <c r="D50" s="23">
        <v>157923.17</v>
      </c>
      <c r="E50" s="23">
        <v>89595.6</v>
      </c>
      <c r="F50" s="23">
        <v>0.0</v>
      </c>
      <c r="G50" s="23">
        <v>0.0</v>
      </c>
      <c r="H50" s="23">
        <v>9251.0</v>
      </c>
      <c r="I50" s="23">
        <v>0.0</v>
      </c>
      <c r="J50" s="23">
        <v>0.0</v>
      </c>
      <c r="K50" s="23">
        <v>0.0</v>
      </c>
      <c r="L50" s="23">
        <v>36368.1</v>
      </c>
      <c r="M50" s="23">
        <v>256.44</v>
      </c>
      <c r="N50" s="23">
        <v>5836.34</v>
      </c>
      <c r="O50" s="23">
        <v>0.0</v>
      </c>
      <c r="P50" s="23">
        <v>0.0</v>
      </c>
      <c r="Q50" s="10">
        <f t="shared" si="1"/>
        <v>1016116.59</v>
      </c>
      <c r="R50" s="11"/>
    </row>
    <row r="51" ht="27.75" customHeight="1">
      <c r="A51" s="5" t="s">
        <v>117</v>
      </c>
      <c r="B51" s="9" t="s">
        <v>118</v>
      </c>
      <c r="C51" s="23">
        <v>307545.96</v>
      </c>
      <c r="D51" s="23">
        <v>69291.36</v>
      </c>
      <c r="E51" s="23">
        <v>0.0</v>
      </c>
      <c r="F51" s="23">
        <v>0.0</v>
      </c>
      <c r="G51" s="23">
        <v>0.0</v>
      </c>
      <c r="H51" s="23">
        <v>7490.0</v>
      </c>
      <c r="I51" s="23">
        <v>0.0</v>
      </c>
      <c r="J51" s="23">
        <v>0.0</v>
      </c>
      <c r="K51" s="23">
        <v>0.0</v>
      </c>
      <c r="L51" s="23">
        <v>22700.49</v>
      </c>
      <c r="M51" s="23">
        <v>365.29</v>
      </c>
      <c r="N51" s="23">
        <v>2741.33</v>
      </c>
      <c r="O51" s="23">
        <v>689.5</v>
      </c>
      <c r="P51" s="23">
        <v>0.0</v>
      </c>
      <c r="Q51" s="25">
        <f t="shared" si="1"/>
        <v>410823.93</v>
      </c>
      <c r="R51" s="11"/>
    </row>
    <row r="52" ht="15.75" customHeight="1">
      <c r="A52" s="26"/>
      <c r="B52" s="9" t="s">
        <v>119</v>
      </c>
      <c r="C52" s="23">
        <v>922419.0</v>
      </c>
      <c r="D52" s="23">
        <v>202933.0</v>
      </c>
      <c r="E52" s="23">
        <v>28843.0</v>
      </c>
      <c r="F52" s="23">
        <v>0.0</v>
      </c>
      <c r="G52" s="23">
        <v>0.0</v>
      </c>
      <c r="H52" s="23">
        <v>32112.16</v>
      </c>
      <c r="I52" s="23">
        <v>0.0</v>
      </c>
      <c r="J52" s="23">
        <v>0.0</v>
      </c>
      <c r="K52" s="23">
        <v>0.0</v>
      </c>
      <c r="L52" s="23">
        <v>38281.21</v>
      </c>
      <c r="M52" s="23">
        <v>278.32</v>
      </c>
      <c r="N52" s="23">
        <v>6596.87</v>
      </c>
      <c r="O52" s="23">
        <v>823.14</v>
      </c>
      <c r="P52" s="23">
        <v>0.0</v>
      </c>
      <c r="Q52" s="10">
        <f t="shared" si="1"/>
        <v>1232286.7</v>
      </c>
      <c r="R52" s="11"/>
    </row>
    <row r="53" ht="26.25" customHeight="1">
      <c r="A53" s="5" t="s">
        <v>120</v>
      </c>
      <c r="B53" s="9" t="s">
        <v>121</v>
      </c>
      <c r="C53" s="8"/>
      <c r="D53" s="8"/>
      <c r="E53" s="8">
        <v>6462.4</v>
      </c>
      <c r="F53" s="8">
        <v>0.0</v>
      </c>
      <c r="G53" s="8">
        <v>39618.06</v>
      </c>
      <c r="H53" s="8">
        <v>388.95</v>
      </c>
      <c r="I53" s="8">
        <v>0.0</v>
      </c>
      <c r="J53" s="8">
        <v>0.0</v>
      </c>
      <c r="K53" s="8">
        <v>0.0</v>
      </c>
      <c r="L53" s="8">
        <v>0.0</v>
      </c>
      <c r="M53" s="8">
        <v>10802.71</v>
      </c>
      <c r="N53" s="8">
        <v>63018.5</v>
      </c>
      <c r="O53" s="8">
        <v>171128.96</v>
      </c>
      <c r="P53" s="8">
        <v>1232.1</v>
      </c>
      <c r="Q53" s="10">
        <f t="shared" si="1"/>
        <v>292651.68</v>
      </c>
      <c r="R53" s="11"/>
    </row>
    <row r="54" ht="26.25" customHeight="1">
      <c r="A54" s="26"/>
      <c r="B54" s="9" t="s">
        <v>122</v>
      </c>
      <c r="C54" s="8"/>
      <c r="D54" s="8"/>
      <c r="E54" s="8">
        <v>2316.0</v>
      </c>
      <c r="F54" s="8">
        <v>0.0</v>
      </c>
      <c r="G54" s="8">
        <v>85924.82</v>
      </c>
      <c r="H54" s="8">
        <v>250.98</v>
      </c>
      <c r="I54" s="8">
        <v>0.0</v>
      </c>
      <c r="J54" s="8">
        <v>0.0</v>
      </c>
      <c r="K54" s="8">
        <v>0.0</v>
      </c>
      <c r="L54" s="8">
        <v>0.0</v>
      </c>
      <c r="M54" s="8">
        <v>0.0</v>
      </c>
      <c r="N54" s="8">
        <v>51777.18</v>
      </c>
      <c r="O54" s="8">
        <v>42979.63</v>
      </c>
      <c r="P54" s="8">
        <v>1197.7</v>
      </c>
      <c r="Q54" s="10">
        <f t="shared" si="1"/>
        <v>184446.31</v>
      </c>
      <c r="R54" s="11"/>
    </row>
    <row r="55" ht="15.75" customHeight="1">
      <c r="A55" s="26"/>
      <c r="B55" s="9" t="s">
        <v>123</v>
      </c>
      <c r="C55" s="8"/>
      <c r="D55" s="8"/>
      <c r="E55" s="8">
        <v>0.0</v>
      </c>
      <c r="F55" s="8">
        <v>0.0</v>
      </c>
      <c r="G55" s="8">
        <v>13640.15</v>
      </c>
      <c r="H55" s="8">
        <v>219.6</v>
      </c>
      <c r="I55" s="8">
        <v>0.0</v>
      </c>
      <c r="J55" s="8">
        <v>0.0</v>
      </c>
      <c r="K55" s="8">
        <v>0.0</v>
      </c>
      <c r="L55" s="8">
        <v>0.0</v>
      </c>
      <c r="M55" s="8">
        <v>2600.21</v>
      </c>
      <c r="N55" s="8">
        <v>15113.56</v>
      </c>
      <c r="O55" s="8">
        <v>5436.66</v>
      </c>
      <c r="P55" s="8">
        <v>0.0</v>
      </c>
      <c r="Q55" s="10">
        <f t="shared" si="1"/>
        <v>37010.18</v>
      </c>
      <c r="R55" s="11"/>
    </row>
    <row r="56" ht="26.25" customHeight="1">
      <c r="A56" s="26"/>
      <c r="B56" s="9" t="s">
        <v>124</v>
      </c>
      <c r="C56" s="8"/>
      <c r="D56" s="8"/>
      <c r="E56" s="8">
        <v>0.0</v>
      </c>
      <c r="F56" s="8">
        <v>0.0</v>
      </c>
      <c r="G56" s="8">
        <v>22914.85</v>
      </c>
      <c r="H56" s="8">
        <v>292.8</v>
      </c>
      <c r="I56" s="8">
        <v>0.0</v>
      </c>
      <c r="J56" s="8">
        <v>0.0</v>
      </c>
      <c r="K56" s="8">
        <v>0.0</v>
      </c>
      <c r="L56" s="8">
        <v>120697.5</v>
      </c>
      <c r="M56" s="8">
        <v>1978.65</v>
      </c>
      <c r="N56" s="8">
        <v>18347.64</v>
      </c>
      <c r="O56" s="8">
        <v>0.0</v>
      </c>
      <c r="P56" s="8">
        <v>0.0</v>
      </c>
      <c r="Q56" s="10">
        <f t="shared" si="1"/>
        <v>164231.44</v>
      </c>
      <c r="R56" s="11"/>
    </row>
    <row r="57" ht="15.75" customHeight="1">
      <c r="A57" s="26"/>
      <c r="B57" s="9" t="s">
        <v>125</v>
      </c>
      <c r="C57" s="8"/>
      <c r="D57" s="8"/>
      <c r="E57" s="8">
        <v>4276.68</v>
      </c>
      <c r="F57" s="8">
        <v>0.0</v>
      </c>
      <c r="G57" s="8">
        <v>46768.23</v>
      </c>
      <c r="H57" s="8">
        <v>388.98</v>
      </c>
      <c r="I57" s="8">
        <v>0.0</v>
      </c>
      <c r="J57" s="8">
        <v>0.0</v>
      </c>
      <c r="K57" s="8">
        <v>0.0</v>
      </c>
      <c r="L57" s="8">
        <v>176154.69</v>
      </c>
      <c r="M57" s="8">
        <v>8426.23</v>
      </c>
      <c r="N57" s="8">
        <v>109687.79</v>
      </c>
      <c r="O57" s="8">
        <v>0.0</v>
      </c>
      <c r="P57" s="8">
        <v>2699.66</v>
      </c>
      <c r="Q57" s="10">
        <f t="shared" si="1"/>
        <v>348402.26</v>
      </c>
      <c r="R57" s="11"/>
    </row>
    <row r="58" ht="15.75" customHeight="1">
      <c r="A58" s="26"/>
      <c r="B58" s="9" t="s">
        <v>126</v>
      </c>
      <c r="C58" s="8"/>
      <c r="D58" s="8"/>
      <c r="E58" s="8">
        <v>5800.0</v>
      </c>
      <c r="F58" s="8">
        <v>0.0</v>
      </c>
      <c r="G58" s="8">
        <v>104423.79</v>
      </c>
      <c r="H58" s="8">
        <v>16265.18</v>
      </c>
      <c r="I58" s="8">
        <v>0.0</v>
      </c>
      <c r="J58" s="8">
        <v>0.0</v>
      </c>
      <c r="K58" s="8">
        <v>0.0</v>
      </c>
      <c r="L58" s="8">
        <v>213734.13</v>
      </c>
      <c r="M58" s="8">
        <v>3021.45</v>
      </c>
      <c r="N58" s="8">
        <v>82148.81</v>
      </c>
      <c r="O58" s="8">
        <v>0.0</v>
      </c>
      <c r="P58" s="8">
        <v>629.62</v>
      </c>
      <c r="Q58" s="10">
        <f t="shared" si="1"/>
        <v>426022.98</v>
      </c>
      <c r="R58" s="11"/>
    </row>
    <row r="59" ht="24.75" customHeight="1">
      <c r="A59" s="26"/>
      <c r="B59" s="9" t="s">
        <v>127</v>
      </c>
      <c r="C59" s="8"/>
      <c r="D59" s="8"/>
      <c r="E59" s="8">
        <v>0.0</v>
      </c>
      <c r="F59" s="8">
        <v>0.0</v>
      </c>
      <c r="G59" s="8">
        <v>74911.27</v>
      </c>
      <c r="H59" s="8">
        <v>292.8</v>
      </c>
      <c r="I59" s="8">
        <v>0.0</v>
      </c>
      <c r="J59" s="8">
        <v>0.0</v>
      </c>
      <c r="K59" s="8">
        <v>0.0</v>
      </c>
      <c r="L59" s="8">
        <v>0.0</v>
      </c>
      <c r="M59" s="8">
        <v>0.0</v>
      </c>
      <c r="N59" s="8">
        <v>65162.63</v>
      </c>
      <c r="O59" s="8">
        <v>74656.37</v>
      </c>
      <c r="P59" s="8">
        <v>1706.25</v>
      </c>
      <c r="Q59" s="10">
        <f t="shared" si="1"/>
        <v>216729.32</v>
      </c>
      <c r="R59" s="11"/>
    </row>
    <row r="60" ht="15.75" customHeight="1">
      <c r="A60" s="26"/>
      <c r="B60" s="9" t="s">
        <v>128</v>
      </c>
      <c r="C60" s="8"/>
      <c r="D60" s="8"/>
      <c r="E60" s="8">
        <v>0.0</v>
      </c>
      <c r="F60" s="8">
        <v>0.0</v>
      </c>
      <c r="G60" s="8">
        <v>27566.82</v>
      </c>
      <c r="H60" s="8">
        <v>106.18</v>
      </c>
      <c r="I60" s="8">
        <v>0.0</v>
      </c>
      <c r="J60" s="8">
        <v>0.0</v>
      </c>
      <c r="K60" s="8">
        <v>0.0</v>
      </c>
      <c r="L60" s="8">
        <v>0.0</v>
      </c>
      <c r="M60" s="8">
        <v>0.0</v>
      </c>
      <c r="N60" s="8">
        <v>5669.95</v>
      </c>
      <c r="O60" s="8">
        <v>34505.49</v>
      </c>
      <c r="P60" s="8">
        <v>0.0</v>
      </c>
      <c r="Q60" s="10">
        <f t="shared" si="1"/>
        <v>67848.44</v>
      </c>
      <c r="R60" s="11"/>
    </row>
    <row r="61" ht="15.75" customHeight="1">
      <c r="A61" s="26"/>
      <c r="B61" s="9" t="s">
        <v>129</v>
      </c>
      <c r="C61" s="8"/>
      <c r="D61" s="8"/>
      <c r="E61" s="8">
        <v>0.0</v>
      </c>
      <c r="F61" s="8">
        <v>0.0</v>
      </c>
      <c r="G61" s="8">
        <v>144526.88</v>
      </c>
      <c r="H61" s="8">
        <v>388.98</v>
      </c>
      <c r="I61" s="8">
        <v>0.0</v>
      </c>
      <c r="J61" s="8">
        <v>0.0</v>
      </c>
      <c r="K61" s="8">
        <v>0.0</v>
      </c>
      <c r="L61" s="8">
        <v>39675.66</v>
      </c>
      <c r="M61" s="8">
        <v>19022.49</v>
      </c>
      <c r="N61" s="8">
        <v>106312.34</v>
      </c>
      <c r="O61" s="8">
        <v>0.0</v>
      </c>
      <c r="P61" s="8">
        <v>1863.42</v>
      </c>
      <c r="Q61" s="10">
        <f t="shared" si="1"/>
        <v>311789.77</v>
      </c>
      <c r="R61" s="11"/>
    </row>
    <row r="62" ht="15.75" customHeight="1">
      <c r="A62" s="26"/>
      <c r="B62" s="9" t="s">
        <v>130</v>
      </c>
      <c r="C62" s="8"/>
      <c r="D62" s="8"/>
      <c r="E62" s="8">
        <v>0.0</v>
      </c>
      <c r="F62" s="8">
        <v>0.0</v>
      </c>
      <c r="G62" s="8">
        <v>13761.98</v>
      </c>
      <c r="H62" s="8">
        <v>389.07</v>
      </c>
      <c r="I62" s="8">
        <v>0.0</v>
      </c>
      <c r="J62" s="8">
        <v>0.0</v>
      </c>
      <c r="K62" s="8">
        <v>0.0</v>
      </c>
      <c r="L62" s="8">
        <v>42721.26</v>
      </c>
      <c r="M62" s="8">
        <v>8925.74</v>
      </c>
      <c r="N62" s="8">
        <v>125418.63</v>
      </c>
      <c r="O62" s="8">
        <v>0.0</v>
      </c>
      <c r="P62" s="8">
        <v>1863.42</v>
      </c>
      <c r="Q62" s="10">
        <f t="shared" si="1"/>
        <v>193080.1</v>
      </c>
      <c r="R62" s="11"/>
    </row>
    <row r="63" ht="15.75" customHeight="1">
      <c r="A63" s="26"/>
      <c r="B63" s="9" t="s">
        <v>131</v>
      </c>
      <c r="C63" s="8"/>
      <c r="D63" s="8"/>
      <c r="E63" s="8">
        <v>0.0</v>
      </c>
      <c r="F63" s="8">
        <v>0.0</v>
      </c>
      <c r="G63" s="8">
        <v>40763.42</v>
      </c>
      <c r="H63" s="8">
        <v>292.8</v>
      </c>
      <c r="I63" s="8">
        <v>0.0</v>
      </c>
      <c r="J63" s="8">
        <v>0.0</v>
      </c>
      <c r="K63" s="8">
        <v>0.0</v>
      </c>
      <c r="L63" s="8">
        <v>0.0</v>
      </c>
      <c r="M63" s="8">
        <v>1404.02</v>
      </c>
      <c r="N63" s="8">
        <v>12658.91</v>
      </c>
      <c r="O63" s="8">
        <v>62948.79</v>
      </c>
      <c r="P63" s="8">
        <v>83127.6</v>
      </c>
      <c r="Q63" s="10">
        <f t="shared" si="1"/>
        <v>201195.54</v>
      </c>
      <c r="R63" s="11"/>
    </row>
    <row r="64" ht="15.75" customHeight="1">
      <c r="A64" s="26"/>
      <c r="B64" s="9" t="s">
        <v>132</v>
      </c>
      <c r="C64" s="8"/>
      <c r="D64" s="8"/>
      <c r="E64" s="8">
        <v>6282.0</v>
      </c>
      <c r="F64" s="8">
        <v>0.0</v>
      </c>
      <c r="G64" s="8">
        <v>163905.01</v>
      </c>
      <c r="H64" s="8">
        <v>789.66</v>
      </c>
      <c r="I64" s="8">
        <v>0.0</v>
      </c>
      <c r="J64" s="8">
        <v>0.0</v>
      </c>
      <c r="K64" s="8">
        <v>0.0</v>
      </c>
      <c r="L64" s="8">
        <v>0.0</v>
      </c>
      <c r="M64" s="8">
        <v>0.0</v>
      </c>
      <c r="N64" s="8">
        <v>60465.14</v>
      </c>
      <c r="O64" s="8">
        <v>61873.82</v>
      </c>
      <c r="P64" s="8">
        <v>12089.1</v>
      </c>
      <c r="Q64" s="10">
        <f t="shared" si="1"/>
        <v>305404.73</v>
      </c>
      <c r="R64" s="11"/>
    </row>
    <row r="65" ht="15.75" customHeight="1">
      <c r="A65" s="26"/>
      <c r="B65" s="9" t="s">
        <v>133</v>
      </c>
      <c r="C65" s="8"/>
      <c r="D65" s="8"/>
      <c r="E65" s="8">
        <v>0.0</v>
      </c>
      <c r="F65" s="8">
        <v>0.0</v>
      </c>
      <c r="G65" s="8">
        <v>46479.44</v>
      </c>
      <c r="H65" s="8">
        <v>106.18</v>
      </c>
      <c r="I65" s="8">
        <v>0.0</v>
      </c>
      <c r="J65" s="8">
        <v>0.0</v>
      </c>
      <c r="K65" s="8">
        <v>0.0</v>
      </c>
      <c r="L65" s="8">
        <v>0.0</v>
      </c>
      <c r="M65" s="8">
        <v>0.0</v>
      </c>
      <c r="N65" s="8">
        <v>41147.53</v>
      </c>
      <c r="O65" s="8">
        <v>93009.51</v>
      </c>
      <c r="P65" s="8">
        <v>0.0</v>
      </c>
      <c r="Q65" s="10">
        <f t="shared" si="1"/>
        <v>180742.66</v>
      </c>
      <c r="R65" s="11"/>
    </row>
    <row r="66" ht="15.75" customHeight="1">
      <c r="A66" s="26"/>
      <c r="B66" s="9" t="s">
        <v>134</v>
      </c>
      <c r="C66" s="8"/>
      <c r="D66" s="8"/>
      <c r="E66" s="8">
        <v>6402.6</v>
      </c>
      <c r="F66" s="8">
        <v>0.0</v>
      </c>
      <c r="G66" s="8">
        <v>102018.01</v>
      </c>
      <c r="H66" s="8">
        <v>15106.18</v>
      </c>
      <c r="I66" s="8">
        <v>0.0</v>
      </c>
      <c r="J66" s="8">
        <v>0.0</v>
      </c>
      <c r="K66" s="8">
        <v>0.0</v>
      </c>
      <c r="L66" s="8">
        <v>0.0</v>
      </c>
      <c r="M66" s="8">
        <v>3247.08</v>
      </c>
      <c r="N66" s="8">
        <v>432258.41</v>
      </c>
      <c r="O66" s="8">
        <v>0.0</v>
      </c>
      <c r="P66" s="8">
        <v>314.8</v>
      </c>
      <c r="Q66" s="10">
        <f t="shared" si="1"/>
        <v>559347.08</v>
      </c>
      <c r="R66" s="11"/>
    </row>
    <row r="67" ht="15.75" customHeight="1">
      <c r="A67" s="26"/>
      <c r="B67" s="9" t="s">
        <v>135</v>
      </c>
      <c r="C67" s="8"/>
      <c r="D67" s="8"/>
      <c r="E67" s="8">
        <v>2302.0</v>
      </c>
      <c r="F67" s="8">
        <v>0.0</v>
      </c>
      <c r="G67" s="8">
        <v>0.0</v>
      </c>
      <c r="H67" s="8">
        <v>106.18</v>
      </c>
      <c r="I67" s="8">
        <v>0.0</v>
      </c>
      <c r="J67" s="8">
        <v>0.0</v>
      </c>
      <c r="K67" s="8">
        <v>0.0</v>
      </c>
      <c r="L67" s="8">
        <v>58300.5</v>
      </c>
      <c r="M67" s="8">
        <v>0.0</v>
      </c>
      <c r="N67" s="8">
        <v>19523.36</v>
      </c>
      <c r="O67" s="8">
        <v>0.0</v>
      </c>
      <c r="P67" s="8">
        <v>0.0</v>
      </c>
      <c r="Q67" s="10">
        <f t="shared" si="1"/>
        <v>80232.04</v>
      </c>
      <c r="R67" s="11"/>
    </row>
    <row r="68" ht="15.75" customHeight="1">
      <c r="A68" s="26"/>
      <c r="B68" s="27" t="s">
        <v>136</v>
      </c>
      <c r="C68" s="19">
        <f t="shared" ref="C68:P68" si="6">SUM(C53:C67)</f>
        <v>0</v>
      </c>
      <c r="D68" s="19">
        <f t="shared" si="6"/>
        <v>0</v>
      </c>
      <c r="E68" s="19">
        <f t="shared" si="6"/>
        <v>33841.68</v>
      </c>
      <c r="F68" s="19">
        <f t="shared" si="6"/>
        <v>0</v>
      </c>
      <c r="G68" s="19">
        <f t="shared" si="6"/>
        <v>927222.73</v>
      </c>
      <c r="H68" s="19">
        <f t="shared" si="6"/>
        <v>35384.52</v>
      </c>
      <c r="I68" s="19">
        <f t="shared" si="6"/>
        <v>0</v>
      </c>
      <c r="J68" s="19">
        <f t="shared" si="6"/>
        <v>0</v>
      </c>
      <c r="K68" s="19">
        <f t="shared" si="6"/>
        <v>0</v>
      </c>
      <c r="L68" s="19">
        <f t="shared" si="6"/>
        <v>651283.74</v>
      </c>
      <c r="M68" s="19">
        <f t="shared" si="6"/>
        <v>59428.58</v>
      </c>
      <c r="N68" s="19">
        <f t="shared" si="6"/>
        <v>1208710.38</v>
      </c>
      <c r="O68" s="19">
        <f t="shared" si="6"/>
        <v>546539.23</v>
      </c>
      <c r="P68" s="19">
        <f t="shared" si="6"/>
        <v>106723.67</v>
      </c>
      <c r="Q68" s="19">
        <f t="shared" si="1"/>
        <v>3569134.53</v>
      </c>
      <c r="R68" s="11"/>
    </row>
    <row r="69" ht="15.75" customHeight="1">
      <c r="A69" s="5">
        <v>1162.0</v>
      </c>
      <c r="B69" s="9" t="s">
        <v>137</v>
      </c>
      <c r="C69" s="23">
        <v>0.0</v>
      </c>
      <c r="D69" s="23">
        <v>0.0</v>
      </c>
      <c r="E69" s="23">
        <v>0.0</v>
      </c>
      <c r="F69" s="23">
        <v>0.0</v>
      </c>
      <c r="G69" s="23">
        <v>0.0</v>
      </c>
      <c r="H69" s="23">
        <v>0.0</v>
      </c>
      <c r="I69" s="23">
        <v>0.0</v>
      </c>
      <c r="J69" s="23">
        <v>0.0</v>
      </c>
      <c r="K69" s="23">
        <v>7800.0</v>
      </c>
      <c r="L69" s="23">
        <v>0.0</v>
      </c>
      <c r="M69" s="23">
        <v>0.0</v>
      </c>
      <c r="N69" s="23">
        <v>0.0</v>
      </c>
      <c r="O69" s="23">
        <v>0.0</v>
      </c>
      <c r="P69" s="23">
        <v>0.0</v>
      </c>
      <c r="Q69" s="25">
        <f t="shared" si="1"/>
        <v>7800</v>
      </c>
      <c r="R69" s="11"/>
    </row>
    <row r="70" ht="26.25" customHeight="1">
      <c r="A70" s="5">
        <v>3133.0</v>
      </c>
      <c r="B70" s="9" t="s">
        <v>138</v>
      </c>
      <c r="C70" s="23">
        <v>0.0</v>
      </c>
      <c r="D70" s="23">
        <v>0.0</v>
      </c>
      <c r="E70" s="23">
        <v>0.0</v>
      </c>
      <c r="F70" s="23">
        <v>0.0</v>
      </c>
      <c r="G70" s="23">
        <v>0.0</v>
      </c>
      <c r="H70" s="23">
        <v>0.0</v>
      </c>
      <c r="I70" s="23">
        <v>0.0</v>
      </c>
      <c r="J70" s="23">
        <v>78775.0</v>
      </c>
      <c r="K70" s="23">
        <v>0.0</v>
      </c>
      <c r="L70" s="23">
        <v>0.0</v>
      </c>
      <c r="M70" s="23">
        <v>0.0</v>
      </c>
      <c r="N70" s="23">
        <v>0.0</v>
      </c>
      <c r="O70" s="23">
        <v>0.0</v>
      </c>
      <c r="P70" s="23">
        <v>0.0</v>
      </c>
      <c r="Q70" s="25">
        <f t="shared" si="1"/>
        <v>78775</v>
      </c>
      <c r="R70" s="11"/>
    </row>
    <row r="71" ht="15.75" customHeight="1">
      <c r="A71" s="5">
        <v>3140.0</v>
      </c>
      <c r="B71" s="9" t="s">
        <v>139</v>
      </c>
      <c r="C71" s="23">
        <v>0.0</v>
      </c>
      <c r="D71" s="23">
        <v>0.0</v>
      </c>
      <c r="E71" s="23">
        <v>0.0</v>
      </c>
      <c r="F71" s="23">
        <v>0.0</v>
      </c>
      <c r="G71" s="23">
        <v>0.0</v>
      </c>
      <c r="H71" s="23">
        <v>0.0</v>
      </c>
      <c r="I71" s="23">
        <v>0.0</v>
      </c>
      <c r="J71" s="23">
        <v>0.0</v>
      </c>
      <c r="K71" s="23">
        <v>0.0</v>
      </c>
      <c r="L71" s="23">
        <v>0.0</v>
      </c>
      <c r="M71" s="23">
        <v>0.0</v>
      </c>
      <c r="N71" s="23">
        <v>0.0</v>
      </c>
      <c r="O71" s="23">
        <v>0.0</v>
      </c>
      <c r="P71" s="23">
        <v>0.0</v>
      </c>
      <c r="Q71" s="25">
        <f t="shared" si="1"/>
        <v>0</v>
      </c>
      <c r="R71" s="11"/>
    </row>
    <row r="72" ht="57.0" customHeight="1">
      <c r="A72" s="5">
        <v>5011.0</v>
      </c>
      <c r="B72" s="9" t="s">
        <v>140</v>
      </c>
      <c r="C72" s="23">
        <v>0.0</v>
      </c>
      <c r="D72" s="23">
        <v>0.0</v>
      </c>
      <c r="E72" s="23">
        <v>0.0</v>
      </c>
      <c r="F72" s="23">
        <v>0.0</v>
      </c>
      <c r="G72" s="23">
        <v>0.0</v>
      </c>
      <c r="H72" s="23">
        <v>0.0</v>
      </c>
      <c r="I72" s="23">
        <v>0.0</v>
      </c>
      <c r="J72" s="23">
        <v>22940.0</v>
      </c>
      <c r="K72" s="23">
        <v>0.0</v>
      </c>
      <c r="L72" s="23">
        <v>0.0</v>
      </c>
      <c r="M72" s="23">
        <v>0.0</v>
      </c>
      <c r="N72" s="23">
        <v>0.0</v>
      </c>
      <c r="O72" s="23">
        <v>0.0</v>
      </c>
      <c r="P72" s="23">
        <v>0.0</v>
      </c>
      <c r="Q72" s="25">
        <f t="shared" si="1"/>
        <v>22940</v>
      </c>
      <c r="R72" s="11"/>
    </row>
    <row r="73" ht="68.25" customHeight="1">
      <c r="A73" s="5">
        <v>5012.0</v>
      </c>
      <c r="B73" s="9" t="s">
        <v>141</v>
      </c>
      <c r="C73" s="23">
        <v>0.0</v>
      </c>
      <c r="D73" s="23">
        <v>0.0</v>
      </c>
      <c r="E73" s="23">
        <v>0.0</v>
      </c>
      <c r="F73" s="23">
        <v>0.0</v>
      </c>
      <c r="G73" s="23">
        <v>0.0</v>
      </c>
      <c r="H73" s="23">
        <v>0.0</v>
      </c>
      <c r="I73" s="23">
        <v>0.0</v>
      </c>
      <c r="J73" s="23">
        <v>5500.0</v>
      </c>
      <c r="K73" s="23">
        <v>0.0</v>
      </c>
      <c r="L73" s="23">
        <v>0.0</v>
      </c>
      <c r="M73" s="23">
        <v>0.0</v>
      </c>
      <c r="N73" s="23">
        <v>0.0</v>
      </c>
      <c r="O73" s="23">
        <v>0.0</v>
      </c>
      <c r="P73" s="23">
        <v>0.0</v>
      </c>
      <c r="Q73" s="25">
        <f t="shared" si="1"/>
        <v>5500</v>
      </c>
      <c r="R73" s="11"/>
    </row>
    <row r="74" ht="15.75" customHeight="1">
      <c r="A74" s="5">
        <v>5031.0</v>
      </c>
      <c r="B74" s="27" t="s">
        <v>142</v>
      </c>
      <c r="C74" s="10">
        <f t="shared" ref="C74:P74" si="7">SUM(C75:C76)</f>
        <v>1175022.17</v>
      </c>
      <c r="D74" s="10">
        <f t="shared" si="7"/>
        <v>262986.62</v>
      </c>
      <c r="E74" s="10">
        <f t="shared" si="7"/>
        <v>38880.22</v>
      </c>
      <c r="F74" s="10">
        <f t="shared" si="7"/>
        <v>0</v>
      </c>
      <c r="G74" s="10">
        <f t="shared" si="7"/>
        <v>0</v>
      </c>
      <c r="H74" s="10">
        <f t="shared" si="7"/>
        <v>2972.62</v>
      </c>
      <c r="I74" s="10">
        <f t="shared" si="7"/>
        <v>0</v>
      </c>
      <c r="J74" s="10">
        <f t="shared" si="7"/>
        <v>21990</v>
      </c>
      <c r="K74" s="10">
        <f t="shared" si="7"/>
        <v>0</v>
      </c>
      <c r="L74" s="10">
        <f t="shared" si="7"/>
        <v>0</v>
      </c>
      <c r="M74" s="10">
        <f t="shared" si="7"/>
        <v>1410.87</v>
      </c>
      <c r="N74" s="10">
        <f t="shared" si="7"/>
        <v>56273.03</v>
      </c>
      <c r="O74" s="10">
        <f t="shared" si="7"/>
        <v>0</v>
      </c>
      <c r="P74" s="10">
        <f t="shared" si="7"/>
        <v>0</v>
      </c>
      <c r="Q74" s="10">
        <f t="shared" si="1"/>
        <v>1559535.53</v>
      </c>
      <c r="R74" s="11"/>
    </row>
    <row r="75" ht="15.75" customHeight="1">
      <c r="A75" s="5"/>
      <c r="B75" s="9" t="s">
        <v>143</v>
      </c>
      <c r="C75" s="8">
        <v>846769.58</v>
      </c>
      <c r="D75" s="8">
        <v>190955.62</v>
      </c>
      <c r="E75" s="8">
        <v>38880.22</v>
      </c>
      <c r="F75" s="8">
        <v>0.0</v>
      </c>
      <c r="G75" s="8">
        <v>0.0</v>
      </c>
      <c r="H75" s="8">
        <v>2972.62</v>
      </c>
      <c r="I75" s="8">
        <v>0.0</v>
      </c>
      <c r="J75" s="8">
        <v>21990.0</v>
      </c>
      <c r="K75" s="8">
        <v>0.0</v>
      </c>
      <c r="L75" s="8">
        <v>0.0</v>
      </c>
      <c r="M75" s="8">
        <v>1410.87</v>
      </c>
      <c r="N75" s="8">
        <v>56273.03</v>
      </c>
      <c r="O75" s="8">
        <v>0.0</v>
      </c>
      <c r="P75" s="8">
        <v>0.0</v>
      </c>
      <c r="Q75" s="10">
        <f t="shared" si="1"/>
        <v>1159251.94</v>
      </c>
      <c r="R75" s="11"/>
    </row>
    <row r="76" ht="15.75" customHeight="1">
      <c r="A76" s="5"/>
      <c r="B76" s="9" t="s">
        <v>144</v>
      </c>
      <c r="C76" s="8">
        <v>328252.59</v>
      </c>
      <c r="D76" s="8">
        <v>72031.0</v>
      </c>
      <c r="E76" s="8">
        <v>0.0</v>
      </c>
      <c r="F76" s="8">
        <v>0.0</v>
      </c>
      <c r="G76" s="8">
        <v>0.0</v>
      </c>
      <c r="H76" s="8">
        <v>0.0</v>
      </c>
      <c r="I76" s="8">
        <v>0.0</v>
      </c>
      <c r="J76" s="8">
        <v>0.0</v>
      </c>
      <c r="K76" s="8">
        <v>0.0</v>
      </c>
      <c r="L76" s="8">
        <v>0.0</v>
      </c>
      <c r="M76" s="8">
        <v>0.0</v>
      </c>
      <c r="N76" s="8">
        <v>0.0</v>
      </c>
      <c r="O76" s="8">
        <v>0.0</v>
      </c>
      <c r="P76" s="8">
        <v>0.0</v>
      </c>
      <c r="Q76" s="10">
        <f t="shared" si="1"/>
        <v>400283.59</v>
      </c>
      <c r="R76" s="11"/>
    </row>
    <row r="77" ht="15.75" customHeight="1">
      <c r="A77" s="5"/>
      <c r="B77" s="27" t="s">
        <v>145</v>
      </c>
      <c r="C77" s="19">
        <f t="shared" ref="C77:P77" si="8">SUM(C41+C44+C45+C47+C50+C51+C52+C68+C69+C70+C71+C72+C73+C74)</f>
        <v>6203152.65</v>
      </c>
      <c r="D77" s="19">
        <f t="shared" si="8"/>
        <v>1381867.82</v>
      </c>
      <c r="E77" s="19">
        <f t="shared" si="8"/>
        <v>1058689.57</v>
      </c>
      <c r="F77" s="19">
        <f t="shared" si="8"/>
        <v>0</v>
      </c>
      <c r="G77" s="19">
        <f t="shared" si="8"/>
        <v>3563814.92</v>
      </c>
      <c r="H77" s="19">
        <f t="shared" si="8"/>
        <v>712076.15</v>
      </c>
      <c r="I77" s="19">
        <f t="shared" si="8"/>
        <v>0</v>
      </c>
      <c r="J77" s="19">
        <f t="shared" si="8"/>
        <v>144705</v>
      </c>
      <c r="K77" s="19">
        <f t="shared" si="8"/>
        <v>7800</v>
      </c>
      <c r="L77" s="19">
        <f t="shared" si="8"/>
        <v>7651248.81</v>
      </c>
      <c r="M77" s="19">
        <f t="shared" si="8"/>
        <v>151235.29</v>
      </c>
      <c r="N77" s="19">
        <f t="shared" si="8"/>
        <v>3492090.59</v>
      </c>
      <c r="O77" s="19">
        <f t="shared" si="8"/>
        <v>4044089.85</v>
      </c>
      <c r="P77" s="19">
        <f t="shared" si="8"/>
        <v>1237268.48</v>
      </c>
      <c r="Q77" s="19">
        <f t="shared" si="1"/>
        <v>29648039.13</v>
      </c>
      <c r="R77" s="11"/>
    </row>
    <row r="78" ht="15.75" customHeight="1">
      <c r="A78" s="12"/>
      <c r="B78" s="13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5"/>
      <c r="R78" s="14"/>
    </row>
    <row r="79" ht="15.75" customHeight="1">
      <c r="A79" s="12"/>
      <c r="B79" s="13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5"/>
      <c r="R79" s="14"/>
    </row>
    <row r="80" ht="15.7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5"/>
      <c r="R80" s="14"/>
    </row>
    <row r="81" ht="15.75" customHeight="1">
      <c r="A81" s="12"/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5"/>
      <c r="R81" s="14"/>
    </row>
    <row r="82" ht="15.75" customHeight="1">
      <c r="A82" s="12"/>
      <c r="B82" s="13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5"/>
      <c r="R82" s="14"/>
    </row>
    <row r="83" ht="15.75" customHeight="1">
      <c r="A83" s="12"/>
      <c r="B83" s="13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5"/>
      <c r="R83" s="14"/>
    </row>
    <row r="84" ht="15.75" customHeight="1">
      <c r="A84" s="12"/>
      <c r="B84" s="13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5"/>
      <c r="R84" s="14"/>
    </row>
    <row r="85" ht="15.75" customHeight="1">
      <c r="A85" s="12"/>
      <c r="B85" s="13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5"/>
      <c r="R85" s="14"/>
    </row>
    <row r="86" ht="15.75" customHeight="1">
      <c r="A86" s="12"/>
      <c r="B86" s="13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5"/>
      <c r="R86" s="14"/>
    </row>
    <row r="87" ht="15.75" customHeight="1">
      <c r="A87" s="12"/>
      <c r="B87" s="1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5"/>
      <c r="R87" s="14"/>
    </row>
    <row r="88" ht="15.75" customHeight="1">
      <c r="A88" s="12"/>
      <c r="B88" s="13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5"/>
      <c r="R88" s="14"/>
    </row>
    <row r="89" ht="15.75" customHeight="1">
      <c r="A89" s="12"/>
      <c r="B89" s="1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5"/>
      <c r="R89" s="14"/>
    </row>
    <row r="90" ht="15.75" customHeight="1">
      <c r="A90" s="12"/>
      <c r="B90" s="13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5"/>
      <c r="R90" s="14"/>
    </row>
    <row r="91" ht="15.75" customHeight="1">
      <c r="A91" s="12"/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5"/>
      <c r="R91" s="14"/>
    </row>
    <row r="92" ht="15.75" customHeight="1">
      <c r="A92" s="12"/>
      <c r="B92" s="1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5"/>
      <c r="R92" s="14"/>
    </row>
    <row r="93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</row>
    <row r="94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</row>
    <row r="95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</row>
    <row r="96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</row>
    <row r="97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</row>
    <row r="98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</row>
    <row r="99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</row>
    <row r="100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</row>
    <row r="101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</row>
    <row r="102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</row>
    <row r="103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</row>
    <row r="104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</row>
    <row r="105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</row>
    <row r="106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</row>
    <row r="107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</row>
    <row r="108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</row>
    <row r="109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</row>
    <row r="110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</row>
    <row r="111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</row>
    <row r="112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</row>
    <row r="113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</row>
    <row r="114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</row>
    <row r="115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</row>
    <row r="116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</row>
    <row r="117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</row>
    <row r="118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</row>
    <row r="119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</row>
    <row r="120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</row>
    <row r="121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</row>
    <row r="122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</row>
    <row r="123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</row>
    <row r="124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</row>
    <row r="125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</row>
    <row r="126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</row>
    <row r="127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</row>
    <row r="128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</row>
    <row r="129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</row>
    <row r="130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</row>
    <row r="131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</row>
    <row r="132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</row>
    <row r="133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</row>
    <row r="134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</row>
    <row r="135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</row>
    <row r="136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</row>
    <row r="137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</row>
    <row r="138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</row>
    <row r="139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</row>
    <row r="140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</row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R1"/>
  </mergeCells>
  <printOptions/>
  <pageMargins bottom="0.0" footer="0.0" header="0.0" left="0.1968503937007874" right="0.1968503937007874" top="0.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4.38"/>
    <col customWidth="1" min="2" max="2" width="14.0"/>
    <col customWidth="1" min="3" max="3" width="7.75"/>
    <col customWidth="1" min="4" max="4" width="7.88"/>
    <col customWidth="1" min="5" max="5" width="6.75"/>
    <col customWidth="1" min="6" max="6" width="6.38"/>
    <col customWidth="1" min="7" max="7" width="7.13"/>
    <col customWidth="1" min="8" max="8" width="6.5"/>
    <col customWidth="1" min="9" max="9" width="5.88"/>
    <col customWidth="1" min="10" max="10" width="6.38"/>
    <col customWidth="1" min="11" max="11" width="6.13"/>
    <col customWidth="1" min="12" max="12" width="6.88"/>
    <col customWidth="1" min="13" max="13" width="6.63"/>
    <col customWidth="1" min="14" max="14" width="6.25"/>
    <col customWidth="1" min="15" max="15" width="6.75"/>
    <col customWidth="1" min="16" max="16" width="6.88"/>
    <col customWidth="1" min="17" max="17" width="7.25"/>
    <col customWidth="1" min="18" max="18" width="5.88"/>
    <col customWidth="1" min="19" max="26" width="7.63"/>
  </cols>
  <sheetData>
    <row r="1">
      <c r="A1" s="1" t="s">
        <v>0</v>
      </c>
    </row>
    <row r="2" ht="66.75" customHeight="1">
      <c r="A2" s="2"/>
      <c r="B2" s="2"/>
      <c r="C2" s="3" t="s">
        <v>5</v>
      </c>
      <c r="D2" s="3" t="s">
        <v>8</v>
      </c>
      <c r="E2" s="3" t="s">
        <v>10</v>
      </c>
      <c r="F2" s="3" t="s">
        <v>12</v>
      </c>
      <c r="G2" s="4" t="s">
        <v>15</v>
      </c>
      <c r="H2" s="4" t="s">
        <v>18</v>
      </c>
      <c r="I2" s="4" t="s">
        <v>21</v>
      </c>
      <c r="J2" s="3" t="s">
        <v>23</v>
      </c>
      <c r="K2" s="3" t="s">
        <v>26</v>
      </c>
      <c r="L2" s="4" t="s">
        <v>27</v>
      </c>
      <c r="M2" s="4" t="s">
        <v>29</v>
      </c>
      <c r="N2" s="4" t="s">
        <v>31</v>
      </c>
      <c r="O2" s="4" t="s">
        <v>33</v>
      </c>
      <c r="P2" s="4" t="s">
        <v>36</v>
      </c>
      <c r="Q2" s="4" t="s">
        <v>39</v>
      </c>
      <c r="R2" s="4" t="s">
        <v>42</v>
      </c>
    </row>
    <row r="3" ht="26.25" customHeight="1">
      <c r="A3" s="5" t="s">
        <v>45</v>
      </c>
      <c r="B3" s="6" t="s">
        <v>49</v>
      </c>
      <c r="C3" s="8"/>
      <c r="D3" s="8"/>
      <c r="E3" s="8">
        <v>14274.88</v>
      </c>
      <c r="F3" s="8">
        <v>0.0</v>
      </c>
      <c r="G3" s="8">
        <v>37131.76</v>
      </c>
      <c r="H3" s="8">
        <v>208595.17</v>
      </c>
      <c r="I3" s="8">
        <v>0.0</v>
      </c>
      <c r="J3" s="8">
        <v>0.0</v>
      </c>
      <c r="K3" s="8">
        <v>0.0</v>
      </c>
      <c r="L3" s="8">
        <v>0.0</v>
      </c>
      <c r="M3" s="8">
        <v>2494.63</v>
      </c>
      <c r="N3" s="8">
        <v>40939.97</v>
      </c>
      <c r="O3" s="8">
        <v>100988.94</v>
      </c>
      <c r="P3" s="8">
        <v>461.71</v>
      </c>
      <c r="Q3" s="8">
        <f t="shared" ref="Q3:Q77" si="1">SUM(C3:P3)</f>
        <v>404887.06</v>
      </c>
      <c r="R3" s="11"/>
    </row>
    <row r="4">
      <c r="A4" s="7"/>
      <c r="B4" s="9" t="s">
        <v>52</v>
      </c>
      <c r="C4" s="8"/>
      <c r="D4" s="8"/>
      <c r="E4" s="8">
        <v>130693.48</v>
      </c>
      <c r="F4" s="8">
        <v>0.0</v>
      </c>
      <c r="G4" s="8">
        <v>179870.94</v>
      </c>
      <c r="H4" s="8">
        <v>2432.68</v>
      </c>
      <c r="I4" s="8">
        <v>0.0</v>
      </c>
      <c r="J4" s="8">
        <v>0.0</v>
      </c>
      <c r="K4" s="8">
        <v>0.0</v>
      </c>
      <c r="L4" s="8">
        <v>1217839.87</v>
      </c>
      <c r="M4" s="8">
        <v>0.0</v>
      </c>
      <c r="N4" s="8">
        <v>236957.75</v>
      </c>
      <c r="O4" s="8">
        <v>0.0</v>
      </c>
      <c r="P4" s="8">
        <v>0.0</v>
      </c>
      <c r="Q4" s="8">
        <f t="shared" si="1"/>
        <v>1767794.72</v>
      </c>
      <c r="R4" s="11"/>
    </row>
    <row r="5">
      <c r="A5" s="7"/>
      <c r="B5" s="9" t="s">
        <v>53</v>
      </c>
      <c r="C5" s="8"/>
      <c r="D5" s="8"/>
      <c r="E5" s="8">
        <v>18177.0</v>
      </c>
      <c r="F5" s="8">
        <v>0.0</v>
      </c>
      <c r="G5" s="8">
        <v>91121.81</v>
      </c>
      <c r="H5" s="8">
        <v>691.35</v>
      </c>
      <c r="I5" s="8">
        <v>0.0</v>
      </c>
      <c r="J5" s="8">
        <v>0.0</v>
      </c>
      <c r="K5" s="8">
        <v>0.0</v>
      </c>
      <c r="L5" s="8">
        <v>415490.91</v>
      </c>
      <c r="M5" s="8">
        <v>0.0</v>
      </c>
      <c r="N5" s="8">
        <v>48123.06</v>
      </c>
      <c r="O5" s="8">
        <v>0.0</v>
      </c>
      <c r="P5" s="8">
        <v>0.0</v>
      </c>
      <c r="Q5" s="8">
        <f t="shared" si="1"/>
        <v>573604.13</v>
      </c>
      <c r="R5" s="11"/>
    </row>
    <row r="6">
      <c r="A6" s="7"/>
      <c r="B6" s="9" t="s">
        <v>54</v>
      </c>
      <c r="C6" s="8"/>
      <c r="D6" s="8"/>
      <c r="E6" s="8">
        <v>971.08</v>
      </c>
      <c r="F6" s="8">
        <v>0.0</v>
      </c>
      <c r="G6" s="8">
        <v>42801.41</v>
      </c>
      <c r="H6" s="8">
        <v>4702.67</v>
      </c>
      <c r="I6" s="8">
        <v>0.0</v>
      </c>
      <c r="J6" s="8">
        <v>0.0</v>
      </c>
      <c r="K6" s="8">
        <v>0.0</v>
      </c>
      <c r="L6" s="8">
        <v>0.0</v>
      </c>
      <c r="M6" s="8">
        <v>0.0</v>
      </c>
      <c r="N6" s="8">
        <v>75174.9</v>
      </c>
      <c r="O6" s="8">
        <v>90066.63</v>
      </c>
      <c r="P6" s="8">
        <v>67311.4</v>
      </c>
      <c r="Q6" s="8">
        <f t="shared" si="1"/>
        <v>281028.09</v>
      </c>
      <c r="R6" s="11"/>
    </row>
    <row r="7" ht="15.75" customHeight="1">
      <c r="A7" s="7"/>
      <c r="B7" s="9" t="s">
        <v>55</v>
      </c>
      <c r="C7" s="8"/>
      <c r="D7" s="8"/>
      <c r="E7" s="8">
        <v>8646.08</v>
      </c>
      <c r="F7" s="8">
        <v>0.0</v>
      </c>
      <c r="G7" s="8">
        <v>52415.23</v>
      </c>
      <c r="H7" s="8">
        <v>8211.43</v>
      </c>
      <c r="I7" s="8">
        <v>0.0</v>
      </c>
      <c r="J7" s="8">
        <v>0.0</v>
      </c>
      <c r="K7" s="8">
        <v>0.0</v>
      </c>
      <c r="L7" s="8">
        <v>0.0</v>
      </c>
      <c r="M7" s="8">
        <v>0.0</v>
      </c>
      <c r="N7" s="8">
        <v>33530.51</v>
      </c>
      <c r="O7" s="8">
        <v>335973.35</v>
      </c>
      <c r="P7" s="8">
        <v>0.0</v>
      </c>
      <c r="Q7" s="8">
        <f t="shared" si="1"/>
        <v>438776.6</v>
      </c>
      <c r="R7" s="11"/>
    </row>
    <row r="8" ht="15.75" customHeight="1">
      <c r="A8" s="7"/>
      <c r="B8" s="9" t="s">
        <v>56</v>
      </c>
      <c r="C8" s="8"/>
      <c r="D8" s="8"/>
      <c r="E8" s="8">
        <v>20014.16</v>
      </c>
      <c r="F8" s="8">
        <v>0.0</v>
      </c>
      <c r="G8" s="8">
        <v>52366.03</v>
      </c>
      <c r="H8" s="8">
        <v>80679.9</v>
      </c>
      <c r="I8" s="8">
        <v>0.0</v>
      </c>
      <c r="J8" s="8">
        <v>0.0</v>
      </c>
      <c r="K8" s="8">
        <v>0.0</v>
      </c>
      <c r="L8" s="8">
        <v>0.0</v>
      </c>
      <c r="M8" s="8">
        <v>0.0</v>
      </c>
      <c r="N8" s="8">
        <v>36665.32</v>
      </c>
      <c r="O8" s="8">
        <v>264903.05</v>
      </c>
      <c r="P8" s="8">
        <v>35400.3</v>
      </c>
      <c r="Q8" s="8">
        <f t="shared" si="1"/>
        <v>490028.76</v>
      </c>
      <c r="R8" s="11"/>
    </row>
    <row r="9" ht="28.5" customHeight="1">
      <c r="A9" s="7"/>
      <c r="B9" s="9" t="s">
        <v>57</v>
      </c>
      <c r="C9" s="8"/>
      <c r="D9" s="8"/>
      <c r="E9" s="8">
        <v>5985.0</v>
      </c>
      <c r="F9" s="8">
        <v>0.0</v>
      </c>
      <c r="G9" s="8">
        <v>22935.24</v>
      </c>
      <c r="H9" s="8">
        <v>1288.32</v>
      </c>
      <c r="I9" s="8">
        <v>0.0</v>
      </c>
      <c r="J9" s="8">
        <v>0.0</v>
      </c>
      <c r="K9" s="8">
        <v>0.0</v>
      </c>
      <c r="L9" s="8">
        <v>0.0</v>
      </c>
      <c r="M9" s="8">
        <v>0.0</v>
      </c>
      <c r="N9" s="8">
        <v>142569.79</v>
      </c>
      <c r="O9" s="8">
        <v>0.0</v>
      </c>
      <c r="P9" s="8">
        <v>0.0</v>
      </c>
      <c r="Q9" s="8">
        <f t="shared" si="1"/>
        <v>172778.35</v>
      </c>
      <c r="R9" s="11"/>
    </row>
    <row r="10">
      <c r="A10" s="7"/>
      <c r="B10" s="9" t="s">
        <v>58</v>
      </c>
      <c r="C10" s="8"/>
      <c r="D10" s="8"/>
      <c r="E10" s="8">
        <v>0.0</v>
      </c>
      <c r="F10" s="8">
        <v>0.0</v>
      </c>
      <c r="G10" s="8">
        <v>23681.48</v>
      </c>
      <c r="H10" s="8">
        <v>691.34</v>
      </c>
      <c r="I10" s="8">
        <v>0.0</v>
      </c>
      <c r="J10" s="8">
        <v>0.0</v>
      </c>
      <c r="K10" s="8">
        <v>0.0</v>
      </c>
      <c r="L10" s="8">
        <v>207978.43</v>
      </c>
      <c r="M10" s="8">
        <v>0.0</v>
      </c>
      <c r="N10" s="8">
        <v>40629.61</v>
      </c>
      <c r="O10" s="8">
        <v>0.0</v>
      </c>
      <c r="P10" s="8">
        <v>0.0</v>
      </c>
      <c r="Q10" s="8">
        <f t="shared" si="1"/>
        <v>272980.86</v>
      </c>
      <c r="R10" s="11"/>
    </row>
    <row r="11">
      <c r="A11" s="7"/>
      <c r="B11" s="9" t="s">
        <v>59</v>
      </c>
      <c r="C11" s="8"/>
      <c r="D11" s="8"/>
      <c r="E11" s="8">
        <v>1092.32</v>
      </c>
      <c r="F11" s="8">
        <v>0.0</v>
      </c>
      <c r="G11" s="8">
        <v>49808.23</v>
      </c>
      <c r="H11" s="8">
        <v>700.66</v>
      </c>
      <c r="I11" s="8">
        <v>0.0</v>
      </c>
      <c r="J11" s="8">
        <v>0.0</v>
      </c>
      <c r="K11" s="8">
        <v>0.0</v>
      </c>
      <c r="L11" s="8">
        <v>0.0</v>
      </c>
      <c r="M11" s="8">
        <v>0.0</v>
      </c>
      <c r="N11" s="8">
        <v>26758.84</v>
      </c>
      <c r="O11" s="8">
        <v>0.0</v>
      </c>
      <c r="P11" s="8">
        <v>230258.0</v>
      </c>
      <c r="Q11" s="8">
        <f t="shared" si="1"/>
        <v>308618.05</v>
      </c>
      <c r="R11" s="11"/>
    </row>
    <row r="12">
      <c r="A12" s="7"/>
      <c r="B12" s="9" t="s">
        <v>60</v>
      </c>
      <c r="C12" s="8"/>
      <c r="D12" s="8"/>
      <c r="E12" s="8">
        <v>181644.28</v>
      </c>
      <c r="F12" s="8">
        <v>0.0</v>
      </c>
      <c r="G12" s="8">
        <v>204450.8</v>
      </c>
      <c r="H12" s="8">
        <v>7369.89</v>
      </c>
      <c r="I12" s="8">
        <v>0.0</v>
      </c>
      <c r="J12" s="8">
        <v>0.0</v>
      </c>
      <c r="K12" s="8">
        <v>0.0</v>
      </c>
      <c r="L12" s="8">
        <v>749256.16</v>
      </c>
      <c r="M12" s="8">
        <v>45230.52</v>
      </c>
      <c r="N12" s="8">
        <v>94659.93</v>
      </c>
      <c r="O12" s="8">
        <v>0.0</v>
      </c>
      <c r="P12" s="8">
        <v>10072.37</v>
      </c>
      <c r="Q12" s="8">
        <f t="shared" si="1"/>
        <v>1292683.95</v>
      </c>
      <c r="R12" s="11"/>
    </row>
    <row r="13">
      <c r="A13" s="7"/>
      <c r="B13" s="9" t="s">
        <v>51</v>
      </c>
      <c r="C13" s="8"/>
      <c r="D13" s="8"/>
      <c r="E13" s="8">
        <v>444821.72</v>
      </c>
      <c r="F13" s="8">
        <v>0.0</v>
      </c>
      <c r="G13" s="8">
        <v>141380.7</v>
      </c>
      <c r="H13" s="8">
        <v>57452.75</v>
      </c>
      <c r="I13" s="8">
        <v>0.0</v>
      </c>
      <c r="J13" s="8">
        <v>0.0</v>
      </c>
      <c r="K13" s="8">
        <v>0.0</v>
      </c>
      <c r="L13" s="8">
        <v>0.0</v>
      </c>
      <c r="M13" s="8">
        <v>6918.66</v>
      </c>
      <c r="N13" s="8">
        <v>105399.78</v>
      </c>
      <c r="O13" s="8">
        <v>107636.41</v>
      </c>
      <c r="P13" s="8">
        <v>571865.75</v>
      </c>
      <c r="Q13" s="8">
        <f t="shared" si="1"/>
        <v>1435475.77</v>
      </c>
      <c r="R13" s="11"/>
    </row>
    <row r="14">
      <c r="A14" s="7"/>
      <c r="B14" s="9" t="s">
        <v>61</v>
      </c>
      <c r="C14" s="8"/>
      <c r="D14" s="8"/>
      <c r="E14" s="8">
        <v>134452.92</v>
      </c>
      <c r="F14" s="8">
        <v>0.0</v>
      </c>
      <c r="G14" s="8">
        <v>72819.87</v>
      </c>
      <c r="H14" s="8">
        <v>32791.39</v>
      </c>
      <c r="I14" s="8">
        <v>0.0</v>
      </c>
      <c r="J14" s="8">
        <v>0.0</v>
      </c>
      <c r="K14" s="8">
        <v>0.0</v>
      </c>
      <c r="L14" s="8">
        <v>897563.16</v>
      </c>
      <c r="M14" s="8">
        <v>0.0</v>
      </c>
      <c r="N14" s="8">
        <v>38591.57</v>
      </c>
      <c r="O14" s="8">
        <v>605.2</v>
      </c>
      <c r="P14" s="8">
        <v>1210.4</v>
      </c>
      <c r="Q14" s="8">
        <f t="shared" si="1"/>
        <v>1178034.51</v>
      </c>
      <c r="R14" s="11"/>
    </row>
    <row r="15">
      <c r="A15" s="7"/>
      <c r="B15" s="9" t="s">
        <v>62</v>
      </c>
      <c r="C15" s="8"/>
      <c r="D15" s="8"/>
      <c r="E15" s="8">
        <v>1098.56</v>
      </c>
      <c r="F15" s="8">
        <v>0.0</v>
      </c>
      <c r="G15" s="8">
        <v>34216.59</v>
      </c>
      <c r="H15" s="8">
        <v>11468.34</v>
      </c>
      <c r="I15" s="8">
        <v>0.0</v>
      </c>
      <c r="J15" s="8">
        <v>0.0</v>
      </c>
      <c r="K15" s="8">
        <v>0.0</v>
      </c>
      <c r="L15" s="8">
        <v>0.0</v>
      </c>
      <c r="M15" s="8">
        <v>0.0</v>
      </c>
      <c r="N15" s="8">
        <v>61467.9</v>
      </c>
      <c r="O15" s="8">
        <v>59113.03</v>
      </c>
      <c r="P15" s="8">
        <v>0.0</v>
      </c>
      <c r="Q15" s="8">
        <f t="shared" si="1"/>
        <v>167364.42</v>
      </c>
      <c r="R15" s="11"/>
    </row>
    <row r="16">
      <c r="A16" s="7"/>
      <c r="B16" s="9" t="s">
        <v>63</v>
      </c>
      <c r="C16" s="8"/>
      <c r="D16" s="8"/>
      <c r="E16" s="8">
        <v>70417.4</v>
      </c>
      <c r="F16" s="8">
        <v>0.0</v>
      </c>
      <c r="G16" s="8">
        <v>44889.0</v>
      </c>
      <c r="H16" s="8">
        <v>1288.32</v>
      </c>
      <c r="I16" s="8">
        <v>0.0</v>
      </c>
      <c r="J16" s="8">
        <v>0.0</v>
      </c>
      <c r="K16" s="8">
        <v>0.0</v>
      </c>
      <c r="L16" s="8">
        <v>268194.39</v>
      </c>
      <c r="M16" s="8">
        <v>2768.46</v>
      </c>
      <c r="N16" s="8">
        <v>24267.29</v>
      </c>
      <c r="O16" s="8">
        <v>0.0</v>
      </c>
      <c r="P16" s="8">
        <v>1395.68</v>
      </c>
      <c r="Q16" s="8">
        <f t="shared" si="1"/>
        <v>413220.54</v>
      </c>
      <c r="R16" s="11"/>
    </row>
    <row r="17">
      <c r="A17" s="7"/>
      <c r="B17" s="9" t="s">
        <v>64</v>
      </c>
      <c r="C17" s="8"/>
      <c r="D17" s="8"/>
      <c r="E17" s="8">
        <v>20175.76</v>
      </c>
      <c r="F17" s="8">
        <v>0.0</v>
      </c>
      <c r="G17" s="8">
        <v>20865.34</v>
      </c>
      <c r="H17" s="8">
        <v>4315.39</v>
      </c>
      <c r="I17" s="8">
        <v>0.0</v>
      </c>
      <c r="J17" s="8">
        <v>0.0</v>
      </c>
      <c r="K17" s="8">
        <v>0.0</v>
      </c>
      <c r="L17" s="8">
        <v>0.0</v>
      </c>
      <c r="M17" s="8">
        <v>0.0</v>
      </c>
      <c r="N17" s="8">
        <v>26113.45</v>
      </c>
      <c r="O17" s="8">
        <v>121484.11</v>
      </c>
      <c r="P17" s="8">
        <v>67805.0</v>
      </c>
      <c r="Q17" s="8">
        <f t="shared" si="1"/>
        <v>260759.05</v>
      </c>
      <c r="R17" s="11"/>
    </row>
    <row r="18">
      <c r="A18" s="7"/>
      <c r="B18" s="9" t="s">
        <v>65</v>
      </c>
      <c r="C18" s="8"/>
      <c r="D18" s="8"/>
      <c r="E18" s="8">
        <v>18304.48</v>
      </c>
      <c r="F18" s="8">
        <v>0.0</v>
      </c>
      <c r="G18" s="8">
        <v>134878.61</v>
      </c>
      <c r="H18" s="8">
        <v>30468.35</v>
      </c>
      <c r="I18" s="8">
        <v>0.0</v>
      </c>
      <c r="J18" s="8">
        <v>0.0</v>
      </c>
      <c r="K18" s="8">
        <v>0.0</v>
      </c>
      <c r="L18" s="8">
        <v>0.0</v>
      </c>
      <c r="M18" s="8">
        <v>0.0</v>
      </c>
      <c r="N18" s="8">
        <v>28545.57</v>
      </c>
      <c r="O18" s="8">
        <v>0.0</v>
      </c>
      <c r="P18" s="8">
        <v>67502.7</v>
      </c>
      <c r="Q18" s="8">
        <f t="shared" si="1"/>
        <v>279699.71</v>
      </c>
      <c r="R18" s="11"/>
    </row>
    <row r="19" ht="24.0" customHeight="1">
      <c r="A19" s="7"/>
      <c r="B19" s="9" t="s">
        <v>66</v>
      </c>
      <c r="C19" s="8"/>
      <c r="D19" s="8"/>
      <c r="E19" s="8">
        <v>25867.6</v>
      </c>
      <c r="F19" s="8">
        <v>0.0</v>
      </c>
      <c r="G19" s="8">
        <v>62415.31</v>
      </c>
      <c r="H19" s="8">
        <v>73120.38</v>
      </c>
      <c r="I19" s="8">
        <v>0.0</v>
      </c>
      <c r="J19" s="8">
        <v>0.0</v>
      </c>
      <c r="K19" s="8">
        <v>0.0</v>
      </c>
      <c r="L19" s="8">
        <v>0.0</v>
      </c>
      <c r="M19" s="8">
        <v>0.0</v>
      </c>
      <c r="N19" s="8">
        <v>66484.96</v>
      </c>
      <c r="O19" s="8">
        <v>124284.06</v>
      </c>
      <c r="P19" s="8">
        <v>23091.0</v>
      </c>
      <c r="Q19" s="8">
        <f t="shared" si="1"/>
        <v>375263.31</v>
      </c>
      <c r="R19" s="11"/>
    </row>
    <row r="20" ht="14.25" customHeight="1">
      <c r="A20" s="7"/>
      <c r="B20" s="9" t="s">
        <v>67</v>
      </c>
      <c r="C20" s="8"/>
      <c r="D20" s="8"/>
      <c r="E20" s="8">
        <v>171064.49</v>
      </c>
      <c r="F20" s="8">
        <v>0.0</v>
      </c>
      <c r="G20" s="8">
        <v>204714.74</v>
      </c>
      <c r="H20" s="8">
        <v>24072.19</v>
      </c>
      <c r="I20" s="8">
        <v>0.0</v>
      </c>
      <c r="J20" s="8">
        <v>0.0</v>
      </c>
      <c r="K20" s="8">
        <v>0.0</v>
      </c>
      <c r="L20" s="8">
        <v>446506.91</v>
      </c>
      <c r="M20" s="8">
        <v>55970.29</v>
      </c>
      <c r="N20" s="8">
        <v>193134.61</v>
      </c>
      <c r="O20" s="8">
        <v>0.0</v>
      </c>
      <c r="P20" s="8">
        <v>5541.65</v>
      </c>
      <c r="Q20" s="8">
        <f t="shared" si="1"/>
        <v>1101004.88</v>
      </c>
      <c r="R20" s="11"/>
    </row>
    <row r="21" ht="15.0" customHeight="1">
      <c r="A21" s="7"/>
      <c r="B21" s="9" t="s">
        <v>68</v>
      </c>
      <c r="C21" s="8"/>
      <c r="D21" s="8"/>
      <c r="E21" s="8">
        <v>79478.2</v>
      </c>
      <c r="F21" s="8">
        <v>0.0</v>
      </c>
      <c r="G21" s="8">
        <v>43058.09</v>
      </c>
      <c r="H21" s="8">
        <v>8833.87</v>
      </c>
      <c r="I21" s="8">
        <v>0.0</v>
      </c>
      <c r="J21" s="8">
        <v>0.0</v>
      </c>
      <c r="K21" s="8">
        <v>0.0</v>
      </c>
      <c r="L21" s="8">
        <v>103519.42</v>
      </c>
      <c r="M21" s="8">
        <v>0.0</v>
      </c>
      <c r="N21" s="8">
        <v>97960.33</v>
      </c>
      <c r="O21" s="8">
        <v>0.0</v>
      </c>
      <c r="P21" s="8">
        <v>13753.25</v>
      </c>
      <c r="Q21" s="8">
        <f t="shared" si="1"/>
        <v>346603.16</v>
      </c>
      <c r="R21" s="11"/>
    </row>
    <row r="22" ht="15.75" customHeight="1">
      <c r="A22" s="7"/>
      <c r="B22" s="9" t="s">
        <v>69</v>
      </c>
      <c r="C22" s="8"/>
      <c r="D22" s="8"/>
      <c r="E22" s="8">
        <v>14605.36</v>
      </c>
      <c r="F22" s="8">
        <v>0.0</v>
      </c>
      <c r="G22" s="8">
        <v>43227.37</v>
      </c>
      <c r="H22" s="8">
        <v>17584.27</v>
      </c>
      <c r="I22" s="8">
        <v>0.0</v>
      </c>
      <c r="J22" s="8">
        <v>0.0</v>
      </c>
      <c r="K22" s="8">
        <v>0.0</v>
      </c>
      <c r="L22" s="8">
        <v>179740.0</v>
      </c>
      <c r="M22" s="8">
        <v>2678.04</v>
      </c>
      <c r="N22" s="8">
        <v>36094.78</v>
      </c>
      <c r="O22" s="8">
        <v>0.0</v>
      </c>
      <c r="P22" s="8">
        <v>0.0</v>
      </c>
      <c r="Q22" s="8">
        <f t="shared" si="1"/>
        <v>293929.82</v>
      </c>
      <c r="R22" s="11"/>
    </row>
    <row r="23" ht="15.75" customHeight="1">
      <c r="A23" s="7"/>
      <c r="B23" s="9" t="s">
        <v>70</v>
      </c>
      <c r="C23" s="8"/>
      <c r="D23" s="8"/>
      <c r="E23" s="8">
        <v>41100.16</v>
      </c>
      <c r="F23" s="8">
        <v>0.0</v>
      </c>
      <c r="G23" s="8">
        <v>31832.27</v>
      </c>
      <c r="H23" s="8">
        <v>8513.86</v>
      </c>
      <c r="I23" s="8">
        <v>0.0</v>
      </c>
      <c r="J23" s="8">
        <v>0.0</v>
      </c>
      <c r="K23" s="8">
        <v>0.0</v>
      </c>
      <c r="L23" s="8">
        <v>0.0</v>
      </c>
      <c r="M23" s="8">
        <v>0.0</v>
      </c>
      <c r="N23" s="8">
        <v>31930.87</v>
      </c>
      <c r="O23" s="8">
        <v>15821.93</v>
      </c>
      <c r="P23" s="8">
        <v>61576.0</v>
      </c>
      <c r="Q23" s="8">
        <f t="shared" si="1"/>
        <v>190775.09</v>
      </c>
      <c r="R23" s="11"/>
    </row>
    <row r="24" ht="15.75" customHeight="1">
      <c r="A24" s="7"/>
      <c r="B24" s="9" t="s">
        <v>71</v>
      </c>
      <c r="C24" s="8"/>
      <c r="D24" s="8"/>
      <c r="E24" s="8">
        <v>29628.88</v>
      </c>
      <c r="F24" s="8">
        <v>0.0</v>
      </c>
      <c r="G24" s="8">
        <v>45968.5</v>
      </c>
      <c r="H24" s="8">
        <v>961.22</v>
      </c>
      <c r="I24" s="8">
        <v>0.0</v>
      </c>
      <c r="J24" s="8">
        <v>0.0</v>
      </c>
      <c r="K24" s="8">
        <v>0.0</v>
      </c>
      <c r="L24" s="8">
        <v>710112.33</v>
      </c>
      <c r="M24" s="8">
        <v>7508.04</v>
      </c>
      <c r="N24" s="8">
        <v>26719.66</v>
      </c>
      <c r="O24" s="8">
        <v>0.0</v>
      </c>
      <c r="P24" s="8">
        <v>4868.16</v>
      </c>
      <c r="Q24" s="8">
        <f t="shared" si="1"/>
        <v>825766.79</v>
      </c>
      <c r="R24" s="11"/>
    </row>
    <row r="25" ht="15.75" customHeight="1">
      <c r="A25" s="7"/>
      <c r="B25" s="9" t="s">
        <v>72</v>
      </c>
      <c r="C25" s="8"/>
      <c r="D25" s="8"/>
      <c r="E25" s="8">
        <v>171693.36</v>
      </c>
      <c r="F25" s="8">
        <v>0.0</v>
      </c>
      <c r="G25" s="8">
        <v>45427.02</v>
      </c>
      <c r="H25" s="8">
        <v>89215.68</v>
      </c>
      <c r="I25" s="8">
        <v>0.0</v>
      </c>
      <c r="J25" s="8">
        <v>0.0</v>
      </c>
      <c r="K25" s="8">
        <v>0.0</v>
      </c>
      <c r="L25" s="8">
        <v>0.0</v>
      </c>
      <c r="M25" s="8">
        <v>0.0</v>
      </c>
      <c r="N25" s="8">
        <v>44502.16</v>
      </c>
      <c r="O25" s="8">
        <v>303742.7</v>
      </c>
      <c r="P25" s="8">
        <v>6837.5</v>
      </c>
      <c r="Q25" s="8">
        <f t="shared" si="1"/>
        <v>661418.42</v>
      </c>
      <c r="R25" s="11"/>
    </row>
    <row r="26" ht="15.75" customHeight="1">
      <c r="A26" s="7"/>
      <c r="B26" s="9" t="s">
        <v>73</v>
      </c>
      <c r="C26" s="8"/>
      <c r="D26" s="8"/>
      <c r="E26" s="8">
        <v>93238.08</v>
      </c>
      <c r="F26" s="8">
        <v>0.0</v>
      </c>
      <c r="G26" s="8">
        <v>26272.64</v>
      </c>
      <c r="H26" s="8">
        <v>9441.02</v>
      </c>
      <c r="I26" s="8">
        <v>0.0</v>
      </c>
      <c r="J26" s="8">
        <v>0.0</v>
      </c>
      <c r="K26" s="8">
        <v>0.0</v>
      </c>
      <c r="L26" s="8">
        <v>255510.24</v>
      </c>
      <c r="M26" s="8">
        <v>0.0</v>
      </c>
      <c r="N26" s="8">
        <v>29146.66</v>
      </c>
      <c r="O26" s="8">
        <v>0.0</v>
      </c>
      <c r="P26" s="8">
        <v>0.0</v>
      </c>
      <c r="Q26" s="8">
        <f t="shared" si="1"/>
        <v>413608.64</v>
      </c>
      <c r="R26" s="11"/>
    </row>
    <row r="27" ht="15.0" customHeight="1">
      <c r="A27" s="7"/>
      <c r="B27" s="9" t="s">
        <v>80</v>
      </c>
      <c r="C27" s="8"/>
      <c r="D27" s="8"/>
      <c r="E27" s="8">
        <v>1356.64</v>
      </c>
      <c r="F27" s="8">
        <v>0.0</v>
      </c>
      <c r="G27" s="8">
        <v>67110.98</v>
      </c>
      <c r="H27" s="8">
        <v>4468.34</v>
      </c>
      <c r="I27" s="8">
        <v>0.0</v>
      </c>
      <c r="J27" s="8">
        <v>0.0</v>
      </c>
      <c r="K27" s="8">
        <v>0.0</v>
      </c>
      <c r="L27" s="8">
        <v>0.0</v>
      </c>
      <c r="M27" s="8">
        <v>0.0</v>
      </c>
      <c r="N27" s="8">
        <v>29317.0</v>
      </c>
      <c r="O27" s="8">
        <v>0.0</v>
      </c>
      <c r="P27" s="8">
        <v>0.0</v>
      </c>
      <c r="Q27" s="8">
        <f t="shared" si="1"/>
        <v>102252.96</v>
      </c>
      <c r="R27" s="11"/>
    </row>
    <row r="28" ht="15.75" customHeight="1">
      <c r="A28" s="7"/>
      <c r="B28" s="9" t="s">
        <v>90</v>
      </c>
      <c r="C28" s="8"/>
      <c r="D28" s="8"/>
      <c r="E28" s="8">
        <v>46.8</v>
      </c>
      <c r="F28" s="8">
        <v>0.0</v>
      </c>
      <c r="G28" s="8">
        <v>89834.23</v>
      </c>
      <c r="H28" s="8">
        <v>962.38</v>
      </c>
      <c r="I28" s="8">
        <v>0.0</v>
      </c>
      <c r="J28" s="8">
        <v>0.0</v>
      </c>
      <c r="K28" s="8">
        <v>0.0</v>
      </c>
      <c r="L28" s="8">
        <v>398465.23</v>
      </c>
      <c r="M28" s="8">
        <v>0.0</v>
      </c>
      <c r="N28" s="8">
        <v>51822.47</v>
      </c>
      <c r="O28" s="8">
        <v>0.0</v>
      </c>
      <c r="P28" s="8">
        <v>0.0</v>
      </c>
      <c r="Q28" s="8">
        <f t="shared" si="1"/>
        <v>541131.11</v>
      </c>
      <c r="R28" s="11"/>
    </row>
    <row r="29" ht="16.5" customHeight="1">
      <c r="A29" s="7"/>
      <c r="B29" s="9" t="s">
        <v>92</v>
      </c>
      <c r="C29" s="8"/>
      <c r="D29" s="8"/>
      <c r="E29" s="8">
        <v>41956.4</v>
      </c>
      <c r="F29" s="8">
        <v>0.0</v>
      </c>
      <c r="G29" s="8">
        <v>74455.18</v>
      </c>
      <c r="H29" s="8">
        <v>44247.96</v>
      </c>
      <c r="I29" s="8">
        <v>0.0</v>
      </c>
      <c r="J29" s="8">
        <v>0.0</v>
      </c>
      <c r="K29" s="8">
        <v>0.0</v>
      </c>
      <c r="L29" s="8">
        <v>0.0</v>
      </c>
      <c r="M29" s="8">
        <v>0.0</v>
      </c>
      <c r="N29" s="8">
        <v>54682.29</v>
      </c>
      <c r="O29" s="8">
        <v>157646.9</v>
      </c>
      <c r="P29" s="8">
        <v>23091.0</v>
      </c>
      <c r="Q29" s="8">
        <f t="shared" si="1"/>
        <v>396079.73</v>
      </c>
      <c r="R29" s="11"/>
    </row>
    <row r="30" ht="15.75" customHeight="1">
      <c r="A30" s="7"/>
      <c r="B30" s="9" t="s">
        <v>93</v>
      </c>
      <c r="C30" s="8"/>
      <c r="D30" s="8"/>
      <c r="E30" s="8">
        <v>1222.92</v>
      </c>
      <c r="F30" s="8">
        <v>0.0</v>
      </c>
      <c r="G30" s="8">
        <v>72128.76</v>
      </c>
      <c r="H30" s="8">
        <v>691.34</v>
      </c>
      <c r="I30" s="8">
        <v>0.0</v>
      </c>
      <c r="J30" s="8">
        <v>0.0</v>
      </c>
      <c r="K30" s="8">
        <v>0.0</v>
      </c>
      <c r="L30" s="8">
        <v>263368.26</v>
      </c>
      <c r="M30" s="8">
        <v>0.0</v>
      </c>
      <c r="N30" s="8">
        <v>88232.5</v>
      </c>
      <c r="O30" s="8">
        <v>0.0</v>
      </c>
      <c r="P30" s="8">
        <v>5014.9</v>
      </c>
      <c r="Q30" s="8">
        <f t="shared" si="1"/>
        <v>430658.68</v>
      </c>
      <c r="R30" s="11"/>
    </row>
    <row r="31" ht="15.75" customHeight="1">
      <c r="A31" s="7"/>
      <c r="B31" s="9" t="s">
        <v>94</v>
      </c>
      <c r="C31" s="8"/>
      <c r="D31" s="8"/>
      <c r="E31" s="8">
        <v>216136.42</v>
      </c>
      <c r="F31" s="8">
        <v>0.0</v>
      </c>
      <c r="G31" s="8">
        <v>89226.34</v>
      </c>
      <c r="H31" s="8">
        <v>13268.86</v>
      </c>
      <c r="I31" s="8">
        <v>0.0</v>
      </c>
      <c r="J31" s="8">
        <v>0.0</v>
      </c>
      <c r="K31" s="8">
        <v>0.0</v>
      </c>
      <c r="L31" s="8">
        <v>0.0</v>
      </c>
      <c r="M31" s="8">
        <v>0.0</v>
      </c>
      <c r="N31" s="8">
        <v>29469.77</v>
      </c>
      <c r="O31" s="8">
        <v>193309.69</v>
      </c>
      <c r="P31" s="8">
        <v>1275.0</v>
      </c>
      <c r="Q31" s="8">
        <f t="shared" si="1"/>
        <v>542686.08</v>
      </c>
      <c r="R31" s="11"/>
    </row>
    <row r="32" ht="15.75" customHeight="1">
      <c r="A32" s="7"/>
      <c r="B32" s="9" t="s">
        <v>95</v>
      </c>
      <c r="C32" s="8"/>
      <c r="D32" s="8"/>
      <c r="E32" s="8">
        <v>17525.27</v>
      </c>
      <c r="F32" s="8">
        <v>0.0</v>
      </c>
      <c r="G32" s="8">
        <v>71338.52</v>
      </c>
      <c r="H32" s="8">
        <v>691.34</v>
      </c>
      <c r="I32" s="8">
        <v>0.0</v>
      </c>
      <c r="J32" s="8">
        <v>0.0</v>
      </c>
      <c r="K32" s="8">
        <v>0.0</v>
      </c>
      <c r="L32" s="8">
        <v>366075.44</v>
      </c>
      <c r="M32" s="8">
        <v>0.0</v>
      </c>
      <c r="N32" s="8">
        <v>30015.43</v>
      </c>
      <c r="O32" s="8">
        <v>0.0</v>
      </c>
      <c r="P32" s="8">
        <v>4559.0</v>
      </c>
      <c r="Q32" s="8">
        <f t="shared" si="1"/>
        <v>490205</v>
      </c>
      <c r="R32" s="11"/>
    </row>
    <row r="33" ht="15.75" customHeight="1">
      <c r="A33" s="7"/>
      <c r="B33" s="9" t="s">
        <v>96</v>
      </c>
      <c r="C33" s="8"/>
      <c r="D33" s="8"/>
      <c r="E33" s="8">
        <v>46.8</v>
      </c>
      <c r="F33" s="8">
        <v>0.0</v>
      </c>
      <c r="G33" s="8">
        <v>43575.28</v>
      </c>
      <c r="H33" s="8">
        <v>1082.38</v>
      </c>
      <c r="I33" s="8">
        <v>0.0</v>
      </c>
      <c r="J33" s="8">
        <v>0.0</v>
      </c>
      <c r="K33" s="8">
        <v>0.0</v>
      </c>
      <c r="L33" s="8">
        <v>294513.58</v>
      </c>
      <c r="M33" s="8">
        <v>0.0</v>
      </c>
      <c r="N33" s="8">
        <v>52036.21</v>
      </c>
      <c r="O33" s="8">
        <v>0.0</v>
      </c>
      <c r="P33" s="8">
        <v>0.0</v>
      </c>
      <c r="Q33" s="8">
        <f t="shared" si="1"/>
        <v>391254.25</v>
      </c>
      <c r="R33" s="11"/>
    </row>
    <row r="34" ht="15.75" customHeight="1">
      <c r="A34" s="7"/>
      <c r="B34" s="9" t="s">
        <v>97</v>
      </c>
      <c r="C34" s="8"/>
      <c r="D34" s="8"/>
      <c r="E34" s="8">
        <v>1095.44</v>
      </c>
      <c r="F34" s="8">
        <v>0.0</v>
      </c>
      <c r="G34" s="8">
        <v>8733.13</v>
      </c>
      <c r="H34" s="8">
        <v>106574.43</v>
      </c>
      <c r="I34" s="8">
        <v>0.0</v>
      </c>
      <c r="J34" s="8">
        <v>0.0</v>
      </c>
      <c r="K34" s="8">
        <v>0.0</v>
      </c>
      <c r="L34" s="8">
        <v>0.0</v>
      </c>
      <c r="M34" s="8">
        <v>0.0</v>
      </c>
      <c r="N34" s="8">
        <v>8809.29</v>
      </c>
      <c r="O34" s="8">
        <v>128417.68</v>
      </c>
      <c r="P34" s="8">
        <v>0.0</v>
      </c>
      <c r="Q34" s="8">
        <f t="shared" si="1"/>
        <v>253629.97</v>
      </c>
      <c r="R34" s="11"/>
    </row>
    <row r="35" ht="22.5" customHeight="1">
      <c r="A35" s="7"/>
      <c r="B35" s="9" t="s">
        <v>98</v>
      </c>
      <c r="C35" s="8"/>
      <c r="D35" s="8"/>
      <c r="E35" s="8">
        <v>7239.6</v>
      </c>
      <c r="F35" s="8">
        <v>0.0</v>
      </c>
      <c r="G35" s="8">
        <v>49687.37</v>
      </c>
      <c r="H35" s="8">
        <v>4316.39</v>
      </c>
      <c r="I35" s="8">
        <v>0.0</v>
      </c>
      <c r="J35" s="8">
        <v>0.0</v>
      </c>
      <c r="K35" s="8">
        <v>0.0</v>
      </c>
      <c r="L35" s="8">
        <v>0.0</v>
      </c>
      <c r="M35" s="8">
        <v>0.0</v>
      </c>
      <c r="N35" s="8">
        <v>41841.51</v>
      </c>
      <c r="O35" s="8">
        <v>141117.75</v>
      </c>
      <c r="P35" s="8">
        <v>0.0</v>
      </c>
      <c r="Q35" s="8">
        <f t="shared" si="1"/>
        <v>244202.62</v>
      </c>
      <c r="R35" s="11"/>
    </row>
    <row r="36" ht="15.75" customHeight="1">
      <c r="A36" s="7"/>
      <c r="B36" s="17" t="s">
        <v>99</v>
      </c>
      <c r="C36" s="8"/>
      <c r="D36" s="8"/>
      <c r="E36" s="8">
        <v>203664.56</v>
      </c>
      <c r="F36" s="8">
        <v>0.0</v>
      </c>
      <c r="G36" s="8">
        <v>330479.41</v>
      </c>
      <c r="H36" s="8">
        <v>182803.2</v>
      </c>
      <c r="I36" s="8">
        <v>0.0</v>
      </c>
      <c r="J36" s="8">
        <v>0.0</v>
      </c>
      <c r="K36" s="8">
        <v>0.0</v>
      </c>
      <c r="L36" s="8">
        <v>0.0</v>
      </c>
      <c r="M36" s="8">
        <v>0.0</v>
      </c>
      <c r="N36" s="8">
        <v>257959.04</v>
      </c>
      <c r="O36" s="8">
        <v>363732.49</v>
      </c>
      <c r="P36" s="8">
        <v>6838.5</v>
      </c>
      <c r="Q36" s="8">
        <f t="shared" si="1"/>
        <v>1345477.2</v>
      </c>
      <c r="R36" s="11"/>
    </row>
    <row r="37" ht="15.75" customHeight="1">
      <c r="A37" s="7"/>
      <c r="B37" s="17" t="s">
        <v>100</v>
      </c>
      <c r="C37" s="8"/>
      <c r="D37" s="8"/>
      <c r="E37" s="8">
        <v>36078.24</v>
      </c>
      <c r="F37" s="8">
        <v>0.0</v>
      </c>
      <c r="G37" s="8">
        <v>45489.8</v>
      </c>
      <c r="H37" s="8">
        <v>1288.32</v>
      </c>
      <c r="I37" s="8">
        <v>0.0</v>
      </c>
      <c r="J37" s="8">
        <v>0.0</v>
      </c>
      <c r="K37" s="8">
        <v>0.0</v>
      </c>
      <c r="L37" s="8">
        <v>207885.22</v>
      </c>
      <c r="M37" s="8">
        <v>659.61</v>
      </c>
      <c r="N37" s="8">
        <v>31289.46</v>
      </c>
      <c r="O37" s="8">
        <v>0.0</v>
      </c>
      <c r="P37" s="8">
        <v>0.0</v>
      </c>
      <c r="Q37" s="8">
        <f t="shared" si="1"/>
        <v>322690.65</v>
      </c>
      <c r="R37" s="11"/>
    </row>
    <row r="38" ht="15.75" customHeight="1">
      <c r="A38" s="7"/>
      <c r="B38" s="17" t="s">
        <v>101</v>
      </c>
      <c r="C38" s="8"/>
      <c r="D38" s="8"/>
      <c r="E38" s="8">
        <v>142136.48</v>
      </c>
      <c r="F38" s="8">
        <v>0.0</v>
      </c>
      <c r="G38" s="8">
        <v>43527.03</v>
      </c>
      <c r="H38" s="8">
        <v>6312.0</v>
      </c>
      <c r="I38" s="8">
        <v>0.0</v>
      </c>
      <c r="J38" s="8">
        <v>0.0</v>
      </c>
      <c r="K38" s="8">
        <v>0.0</v>
      </c>
      <c r="L38" s="8">
        <v>0.0</v>
      </c>
      <c r="M38" s="8">
        <v>0.0</v>
      </c>
      <c r="N38" s="8">
        <v>124529.4</v>
      </c>
      <c r="O38" s="8">
        <v>244029.16</v>
      </c>
      <c r="P38" s="8">
        <v>0.0</v>
      </c>
      <c r="Q38" s="8">
        <f t="shared" si="1"/>
        <v>560534.07</v>
      </c>
      <c r="R38" s="11"/>
    </row>
    <row r="39" ht="15.75" customHeight="1">
      <c r="A39" s="7"/>
      <c r="B39" s="17" t="s">
        <v>102</v>
      </c>
      <c r="C39" s="8"/>
      <c r="D39" s="8"/>
      <c r="E39" s="8">
        <v>37.44</v>
      </c>
      <c r="F39" s="8">
        <v>0.0</v>
      </c>
      <c r="G39" s="8">
        <v>47178.13</v>
      </c>
      <c r="H39" s="8">
        <v>691.34</v>
      </c>
      <c r="I39" s="8">
        <v>0.0</v>
      </c>
      <c r="J39" s="8">
        <v>0.0</v>
      </c>
      <c r="K39" s="8">
        <v>0.0</v>
      </c>
      <c r="L39" s="8">
        <v>203711.16</v>
      </c>
      <c r="M39" s="8">
        <v>0.0</v>
      </c>
      <c r="N39" s="8">
        <v>45675.96</v>
      </c>
      <c r="O39" s="8">
        <v>0.0</v>
      </c>
      <c r="P39" s="8">
        <v>0.0</v>
      </c>
      <c r="Q39" s="8">
        <f t="shared" si="1"/>
        <v>297294.03</v>
      </c>
      <c r="R39" s="11"/>
    </row>
    <row r="40" ht="15.75" customHeight="1">
      <c r="A40" s="7"/>
      <c r="B40" s="17" t="s">
        <v>103</v>
      </c>
      <c r="C40" s="8"/>
      <c r="D40" s="8"/>
      <c r="E40" s="8">
        <v>1086.08</v>
      </c>
      <c r="F40" s="8">
        <v>0.0</v>
      </c>
      <c r="G40" s="8">
        <v>26043.1</v>
      </c>
      <c r="H40" s="8">
        <v>5059.38</v>
      </c>
      <c r="I40" s="8">
        <v>0.0</v>
      </c>
      <c r="J40" s="8">
        <v>0.0</v>
      </c>
      <c r="K40" s="8">
        <v>0.0</v>
      </c>
      <c r="L40" s="8">
        <v>0.0</v>
      </c>
      <c r="M40" s="8">
        <v>0.0</v>
      </c>
      <c r="N40" s="8">
        <v>25353.43</v>
      </c>
      <c r="O40" s="8">
        <v>257249.27</v>
      </c>
      <c r="P40" s="8">
        <v>0.0</v>
      </c>
      <c r="Q40" s="8">
        <f t="shared" si="1"/>
        <v>314791.26</v>
      </c>
      <c r="R40" s="11"/>
    </row>
    <row r="41" ht="15.75" customHeight="1">
      <c r="A41" s="7"/>
      <c r="B41" s="18" t="s">
        <v>104</v>
      </c>
      <c r="C41" s="19">
        <f t="shared" ref="C41:P41" si="2">SUM(C3:C40)</f>
        <v>0</v>
      </c>
      <c r="D41" s="19">
        <f t="shared" si="2"/>
        <v>0</v>
      </c>
      <c r="E41" s="19">
        <f t="shared" si="2"/>
        <v>2367074.34</v>
      </c>
      <c r="F41" s="19">
        <f t="shared" si="2"/>
        <v>0</v>
      </c>
      <c r="G41" s="19">
        <f t="shared" si="2"/>
        <v>2767356.24</v>
      </c>
      <c r="H41" s="19">
        <f t="shared" si="2"/>
        <v>1057348.1</v>
      </c>
      <c r="I41" s="19">
        <f t="shared" si="2"/>
        <v>0</v>
      </c>
      <c r="J41" s="19">
        <f t="shared" si="2"/>
        <v>0</v>
      </c>
      <c r="K41" s="19">
        <f t="shared" si="2"/>
        <v>0</v>
      </c>
      <c r="L41" s="19">
        <f t="shared" si="2"/>
        <v>7185730.71</v>
      </c>
      <c r="M41" s="19">
        <f t="shared" si="2"/>
        <v>124228.25</v>
      </c>
      <c r="N41" s="19">
        <f t="shared" si="2"/>
        <v>2457403.03</v>
      </c>
      <c r="O41" s="19">
        <f t="shared" si="2"/>
        <v>3010122.35</v>
      </c>
      <c r="P41" s="19">
        <f t="shared" si="2"/>
        <v>1209729.27</v>
      </c>
      <c r="Q41" s="20">
        <f t="shared" si="1"/>
        <v>20178992.29</v>
      </c>
      <c r="R41" s="11"/>
    </row>
    <row r="42" ht="27.0" customHeight="1">
      <c r="A42" s="5" t="s">
        <v>105</v>
      </c>
      <c r="B42" s="21" t="s">
        <v>106</v>
      </c>
      <c r="C42" s="8">
        <v>1736447.91</v>
      </c>
      <c r="D42" s="8">
        <v>382430.8</v>
      </c>
      <c r="E42" s="22">
        <v>66942.2</v>
      </c>
      <c r="F42" s="8">
        <v>0.0</v>
      </c>
      <c r="G42" s="8">
        <v>0.0</v>
      </c>
      <c r="H42" s="8">
        <v>2476.0</v>
      </c>
      <c r="I42" s="8">
        <v>0.0</v>
      </c>
      <c r="J42" s="8">
        <v>0.0</v>
      </c>
      <c r="K42" s="8">
        <v>0.0</v>
      </c>
      <c r="L42" s="8">
        <v>0.0</v>
      </c>
      <c r="M42" s="8">
        <v>0.0</v>
      </c>
      <c r="N42" s="8">
        <v>19035.45</v>
      </c>
      <c r="O42" s="8">
        <v>0.0</v>
      </c>
      <c r="P42" s="8">
        <v>0.0</v>
      </c>
      <c r="Q42" s="8">
        <f t="shared" si="1"/>
        <v>2207332.36</v>
      </c>
      <c r="R42" s="11"/>
    </row>
    <row r="43" ht="15.75" customHeight="1">
      <c r="A43" s="7"/>
      <c r="B43" s="6" t="s">
        <v>107</v>
      </c>
      <c r="C43" s="8"/>
      <c r="D43" s="8"/>
      <c r="E43" s="8">
        <v>0.0</v>
      </c>
      <c r="F43" s="8">
        <v>0.0</v>
      </c>
      <c r="G43" s="8">
        <v>0.0</v>
      </c>
      <c r="H43" s="8">
        <v>420.0</v>
      </c>
      <c r="I43" s="8">
        <v>0.0</v>
      </c>
      <c r="J43" s="8">
        <v>0.0</v>
      </c>
      <c r="K43" s="8">
        <v>0.0</v>
      </c>
      <c r="L43" s="8">
        <v>0.0</v>
      </c>
      <c r="M43" s="8">
        <v>0.0</v>
      </c>
      <c r="N43" s="8">
        <v>12606.94</v>
      </c>
      <c r="O43" s="8">
        <v>154779.96</v>
      </c>
      <c r="P43" s="8">
        <v>0.0</v>
      </c>
      <c r="Q43" s="8">
        <f t="shared" si="1"/>
        <v>167806.9</v>
      </c>
      <c r="R43" s="11"/>
    </row>
    <row r="44" ht="15.75" customHeight="1">
      <c r="A44" s="7"/>
      <c r="B44" s="24" t="s">
        <v>108</v>
      </c>
      <c r="C44" s="10">
        <f t="shared" ref="C44:P44" si="3">SUM(C42:C43)</f>
        <v>1736447.91</v>
      </c>
      <c r="D44" s="10">
        <f t="shared" si="3"/>
        <v>382430.8</v>
      </c>
      <c r="E44" s="10">
        <f t="shared" si="3"/>
        <v>66942.2</v>
      </c>
      <c r="F44" s="10">
        <f t="shared" si="3"/>
        <v>0</v>
      </c>
      <c r="G44" s="10">
        <f t="shared" si="3"/>
        <v>0</v>
      </c>
      <c r="H44" s="10">
        <f t="shared" si="3"/>
        <v>2896</v>
      </c>
      <c r="I44" s="10">
        <f t="shared" si="3"/>
        <v>0</v>
      </c>
      <c r="J44" s="10">
        <f t="shared" si="3"/>
        <v>0</v>
      </c>
      <c r="K44" s="10">
        <f t="shared" si="3"/>
        <v>0</v>
      </c>
      <c r="L44" s="10">
        <f t="shared" si="3"/>
        <v>0</v>
      </c>
      <c r="M44" s="10">
        <f t="shared" si="3"/>
        <v>0</v>
      </c>
      <c r="N44" s="10">
        <f t="shared" si="3"/>
        <v>31642.39</v>
      </c>
      <c r="O44" s="10">
        <f t="shared" si="3"/>
        <v>154779.96</v>
      </c>
      <c r="P44" s="10">
        <f t="shared" si="3"/>
        <v>0</v>
      </c>
      <c r="Q44" s="8">
        <f t="shared" si="1"/>
        <v>2375139.26</v>
      </c>
      <c r="R44" s="11"/>
    </row>
    <row r="45" ht="24.0" customHeight="1">
      <c r="A45" s="5" t="s">
        <v>109</v>
      </c>
      <c r="B45" s="9" t="s">
        <v>110</v>
      </c>
      <c r="C45" s="10">
        <f t="shared" ref="C45:P45" si="4">SUM(C46)</f>
        <v>2043662.64</v>
      </c>
      <c r="D45" s="10">
        <f t="shared" si="4"/>
        <v>466798.6</v>
      </c>
      <c r="E45" s="10">
        <f t="shared" si="4"/>
        <v>87846</v>
      </c>
      <c r="F45" s="10">
        <f t="shared" si="4"/>
        <v>0</v>
      </c>
      <c r="G45" s="10">
        <f t="shared" si="4"/>
        <v>0</v>
      </c>
      <c r="H45" s="10">
        <f t="shared" si="4"/>
        <v>2513</v>
      </c>
      <c r="I45" s="10">
        <f t="shared" si="4"/>
        <v>0</v>
      </c>
      <c r="J45" s="10">
        <f t="shared" si="4"/>
        <v>16500</v>
      </c>
      <c r="K45" s="10">
        <f t="shared" si="4"/>
        <v>0</v>
      </c>
      <c r="L45" s="10">
        <f t="shared" si="4"/>
        <v>48627.4</v>
      </c>
      <c r="M45" s="10">
        <f t="shared" si="4"/>
        <v>4207.17</v>
      </c>
      <c r="N45" s="10">
        <f t="shared" si="4"/>
        <v>7971.55</v>
      </c>
      <c r="O45" s="10">
        <f t="shared" si="4"/>
        <v>60125.24</v>
      </c>
      <c r="P45" s="10">
        <f t="shared" si="4"/>
        <v>0</v>
      </c>
      <c r="Q45" s="8">
        <f t="shared" si="1"/>
        <v>2738251.6</v>
      </c>
      <c r="R45" s="11"/>
    </row>
    <row r="46" ht="15.75" customHeight="1">
      <c r="A46" s="7"/>
      <c r="B46" s="9" t="s">
        <v>111</v>
      </c>
      <c r="C46" s="8">
        <v>2043662.64</v>
      </c>
      <c r="D46" s="8">
        <v>466798.6</v>
      </c>
      <c r="E46" s="8">
        <v>87846.0</v>
      </c>
      <c r="F46" s="8">
        <v>0.0</v>
      </c>
      <c r="G46" s="8">
        <v>0.0</v>
      </c>
      <c r="H46" s="8">
        <v>2513.0</v>
      </c>
      <c r="I46" s="8">
        <v>0.0</v>
      </c>
      <c r="J46" s="8">
        <v>16500.0</v>
      </c>
      <c r="K46" s="8">
        <v>0.0</v>
      </c>
      <c r="L46" s="8">
        <v>48627.4</v>
      </c>
      <c r="M46" s="8">
        <v>4207.17</v>
      </c>
      <c r="N46" s="8">
        <v>7971.55</v>
      </c>
      <c r="O46" s="8">
        <v>60125.24</v>
      </c>
      <c r="P46" s="8">
        <v>0.0</v>
      </c>
      <c r="Q46" s="8">
        <f t="shared" si="1"/>
        <v>2738251.6</v>
      </c>
      <c r="R46" s="11"/>
    </row>
    <row r="47" ht="15.75" customHeight="1">
      <c r="A47" s="7">
        <v>1161.0</v>
      </c>
      <c r="B47" s="24" t="s">
        <v>112</v>
      </c>
      <c r="C47" s="10">
        <f t="shared" ref="C47:P47" si="5">SUM(C48:C49)</f>
        <v>625116.08</v>
      </c>
      <c r="D47" s="10">
        <f t="shared" si="5"/>
        <v>138473.78</v>
      </c>
      <c r="E47" s="10">
        <f t="shared" si="5"/>
        <v>2742</v>
      </c>
      <c r="F47" s="10">
        <f t="shared" si="5"/>
        <v>0</v>
      </c>
      <c r="G47" s="10">
        <f t="shared" si="5"/>
        <v>0</v>
      </c>
      <c r="H47" s="10">
        <f t="shared" si="5"/>
        <v>6797</v>
      </c>
      <c r="I47" s="10">
        <f t="shared" si="5"/>
        <v>0</v>
      </c>
      <c r="J47" s="10">
        <f t="shared" si="5"/>
        <v>0</v>
      </c>
      <c r="K47" s="10">
        <f t="shared" si="5"/>
        <v>0</v>
      </c>
      <c r="L47" s="10">
        <f t="shared" si="5"/>
        <v>0</v>
      </c>
      <c r="M47" s="10">
        <f t="shared" si="5"/>
        <v>0</v>
      </c>
      <c r="N47" s="10">
        <f t="shared" si="5"/>
        <v>0</v>
      </c>
      <c r="O47" s="10">
        <f t="shared" si="5"/>
        <v>0</v>
      </c>
      <c r="P47" s="10">
        <f t="shared" si="5"/>
        <v>0</v>
      </c>
      <c r="Q47" s="8">
        <f t="shared" si="1"/>
        <v>773128.86</v>
      </c>
      <c r="R47" s="11"/>
    </row>
    <row r="48" ht="15.75" customHeight="1">
      <c r="A48" s="7">
        <v>1161.0</v>
      </c>
      <c r="B48" s="9" t="s">
        <v>113</v>
      </c>
      <c r="C48" s="8">
        <v>563259.95</v>
      </c>
      <c r="D48" s="8">
        <v>124865.41</v>
      </c>
      <c r="E48" s="8">
        <v>0.0</v>
      </c>
      <c r="F48" s="8">
        <v>0.0</v>
      </c>
      <c r="G48" s="8">
        <v>0.0</v>
      </c>
      <c r="H48" s="8">
        <v>0.0</v>
      </c>
      <c r="I48" s="8">
        <v>0.0</v>
      </c>
      <c r="J48" s="8">
        <v>0.0</v>
      </c>
      <c r="K48" s="8">
        <v>0.0</v>
      </c>
      <c r="L48" s="8">
        <v>0.0</v>
      </c>
      <c r="M48" s="8">
        <v>0.0</v>
      </c>
      <c r="N48" s="8">
        <v>0.0</v>
      </c>
      <c r="O48" s="8">
        <v>0.0</v>
      </c>
      <c r="P48" s="8">
        <v>0.0</v>
      </c>
      <c r="Q48" s="8">
        <f t="shared" si="1"/>
        <v>688125.36</v>
      </c>
      <c r="R48" s="11"/>
    </row>
    <row r="49" ht="15.75" customHeight="1">
      <c r="A49" s="7">
        <v>1161.0</v>
      </c>
      <c r="B49" s="9" t="s">
        <v>114</v>
      </c>
      <c r="C49" s="8">
        <v>61856.13</v>
      </c>
      <c r="D49" s="8">
        <v>13608.37</v>
      </c>
      <c r="E49" s="8">
        <v>2742.0</v>
      </c>
      <c r="F49" s="8">
        <v>0.0</v>
      </c>
      <c r="G49" s="8">
        <v>0.0</v>
      </c>
      <c r="H49" s="8">
        <v>6797.0</v>
      </c>
      <c r="I49" s="8">
        <v>0.0</v>
      </c>
      <c r="J49" s="8">
        <v>0.0</v>
      </c>
      <c r="K49" s="8">
        <v>0.0</v>
      </c>
      <c r="L49" s="8">
        <v>0.0</v>
      </c>
      <c r="M49" s="8">
        <v>0.0</v>
      </c>
      <c r="N49" s="8">
        <v>0.0</v>
      </c>
      <c r="O49" s="8">
        <v>0.0</v>
      </c>
      <c r="P49" s="8">
        <v>0.0</v>
      </c>
      <c r="Q49" s="8">
        <f t="shared" si="1"/>
        <v>85003.5</v>
      </c>
      <c r="R49" s="11"/>
    </row>
    <row r="50" ht="25.5" customHeight="1">
      <c r="A50" s="5" t="s">
        <v>115</v>
      </c>
      <c r="B50" s="9" t="s">
        <v>116</v>
      </c>
      <c r="C50" s="8">
        <v>971666.68</v>
      </c>
      <c r="D50" s="8">
        <v>214057.94</v>
      </c>
      <c r="E50" s="8">
        <v>123535.6</v>
      </c>
      <c r="F50" s="8">
        <v>0.0</v>
      </c>
      <c r="G50" s="8">
        <v>0.0</v>
      </c>
      <c r="H50" s="8">
        <v>13819.0</v>
      </c>
      <c r="I50" s="8">
        <v>0.0</v>
      </c>
      <c r="J50" s="8">
        <v>0.0</v>
      </c>
      <c r="K50" s="8">
        <v>0.0</v>
      </c>
      <c r="L50" s="8">
        <v>36368.1</v>
      </c>
      <c r="M50" s="8">
        <v>644.11</v>
      </c>
      <c r="N50" s="8">
        <v>6946.15</v>
      </c>
      <c r="O50" s="8">
        <v>0.0</v>
      </c>
      <c r="P50" s="8">
        <v>428.0</v>
      </c>
      <c r="Q50" s="8">
        <f t="shared" si="1"/>
        <v>1367465.58</v>
      </c>
      <c r="R50" s="11"/>
    </row>
    <row r="51" ht="27.75" customHeight="1">
      <c r="A51" s="5" t="s">
        <v>117</v>
      </c>
      <c r="B51" s="9" t="s">
        <v>118</v>
      </c>
      <c r="C51" s="8">
        <v>483261.37</v>
      </c>
      <c r="D51" s="8">
        <v>108960.16</v>
      </c>
      <c r="E51" s="8">
        <v>5506.0</v>
      </c>
      <c r="F51" s="8">
        <v>0.0</v>
      </c>
      <c r="G51" s="8"/>
      <c r="H51" s="8">
        <v>12212.0</v>
      </c>
      <c r="I51" s="8">
        <v>0.0</v>
      </c>
      <c r="J51" s="8">
        <v>0.0</v>
      </c>
      <c r="K51" s="8">
        <v>0.0</v>
      </c>
      <c r="L51" s="8">
        <v>22700.49</v>
      </c>
      <c r="M51" s="8">
        <v>837.14</v>
      </c>
      <c r="N51" s="8">
        <v>3412.94</v>
      </c>
      <c r="O51" s="8">
        <v>689.5</v>
      </c>
      <c r="P51" s="8">
        <v>170.4</v>
      </c>
      <c r="Q51" s="8">
        <f t="shared" si="1"/>
        <v>637750</v>
      </c>
      <c r="R51" s="11"/>
    </row>
    <row r="52" ht="15.75" customHeight="1">
      <c r="A52" s="26"/>
      <c r="B52" s="9" t="s">
        <v>119</v>
      </c>
      <c r="C52" s="8">
        <v>1474595.59</v>
      </c>
      <c r="D52" s="8">
        <v>329531.9</v>
      </c>
      <c r="E52" s="8">
        <v>31843.0</v>
      </c>
      <c r="F52" s="8">
        <v>0.0</v>
      </c>
      <c r="G52" s="8">
        <v>0.0</v>
      </c>
      <c r="H52" s="8">
        <v>43015.84</v>
      </c>
      <c r="I52" s="8">
        <v>0.0</v>
      </c>
      <c r="J52" s="8">
        <v>0.0</v>
      </c>
      <c r="K52" s="8">
        <v>0.0</v>
      </c>
      <c r="L52" s="8">
        <v>38281.21</v>
      </c>
      <c r="M52" s="8">
        <v>690.12</v>
      </c>
      <c r="N52" s="8">
        <v>7698.98</v>
      </c>
      <c r="O52" s="8">
        <v>823.14</v>
      </c>
      <c r="P52" s="8">
        <v>428.0</v>
      </c>
      <c r="Q52" s="8">
        <f t="shared" si="1"/>
        <v>1926907.78</v>
      </c>
      <c r="R52" s="11"/>
    </row>
    <row r="53" ht="26.25" customHeight="1">
      <c r="A53" s="5" t="s">
        <v>120</v>
      </c>
      <c r="B53" s="9" t="s">
        <v>121</v>
      </c>
      <c r="C53" s="8"/>
      <c r="D53" s="8"/>
      <c r="E53" s="8">
        <v>33626.26</v>
      </c>
      <c r="F53" s="8">
        <v>0.0</v>
      </c>
      <c r="G53" s="8">
        <v>143313.92</v>
      </c>
      <c r="H53" s="8">
        <v>2689.59</v>
      </c>
      <c r="I53" s="8">
        <v>0.0</v>
      </c>
      <c r="J53" s="8">
        <v>0.0</v>
      </c>
      <c r="K53" s="8">
        <v>0.0</v>
      </c>
      <c r="L53" s="8">
        <v>0.0</v>
      </c>
      <c r="M53" s="8">
        <v>14169.91</v>
      </c>
      <c r="N53" s="8">
        <v>75061.66</v>
      </c>
      <c r="O53" s="8">
        <v>227924.24</v>
      </c>
      <c r="P53" s="8">
        <v>2053.5</v>
      </c>
      <c r="Q53" s="8">
        <f t="shared" si="1"/>
        <v>498839.08</v>
      </c>
      <c r="R53" s="11"/>
    </row>
    <row r="54" ht="26.25" customHeight="1">
      <c r="A54" s="26"/>
      <c r="B54" s="9" t="s">
        <v>122</v>
      </c>
      <c r="C54" s="8"/>
      <c r="D54" s="8"/>
      <c r="E54" s="8">
        <v>21885.48</v>
      </c>
      <c r="F54" s="8">
        <v>0.0</v>
      </c>
      <c r="G54" s="8">
        <v>150775.56</v>
      </c>
      <c r="H54" s="8">
        <v>461.62</v>
      </c>
      <c r="I54" s="8">
        <v>0.0</v>
      </c>
      <c r="J54" s="8">
        <v>0.0</v>
      </c>
      <c r="K54" s="8">
        <v>0.0</v>
      </c>
      <c r="L54" s="8">
        <v>0.0</v>
      </c>
      <c r="M54" s="8">
        <v>0.0</v>
      </c>
      <c r="N54" s="8">
        <v>64095.76</v>
      </c>
      <c r="O54" s="8">
        <v>42979.63</v>
      </c>
      <c r="P54" s="8">
        <v>3593.1</v>
      </c>
      <c r="Q54" s="8">
        <f t="shared" si="1"/>
        <v>283791.15</v>
      </c>
      <c r="R54" s="11"/>
    </row>
    <row r="55" ht="15.75" customHeight="1">
      <c r="A55" s="26"/>
      <c r="B55" s="9" t="s">
        <v>123</v>
      </c>
      <c r="C55" s="8"/>
      <c r="D55" s="8"/>
      <c r="E55" s="8">
        <v>5585.0</v>
      </c>
      <c r="F55" s="8">
        <v>0.0</v>
      </c>
      <c r="G55" s="8">
        <v>28570.3</v>
      </c>
      <c r="H55" s="8">
        <v>219.4</v>
      </c>
      <c r="I55" s="8">
        <v>0.0</v>
      </c>
      <c r="J55" s="8">
        <v>0.0</v>
      </c>
      <c r="K55" s="8">
        <v>0.0</v>
      </c>
      <c r="L55" s="8">
        <v>0.0</v>
      </c>
      <c r="M55" s="8">
        <v>609.93</v>
      </c>
      <c r="N55" s="8">
        <v>4611.55</v>
      </c>
      <c r="O55" s="8">
        <v>0.0</v>
      </c>
      <c r="P55" s="8">
        <v>0.0</v>
      </c>
      <c r="Q55" s="8">
        <f t="shared" si="1"/>
        <v>39596.18</v>
      </c>
      <c r="R55" s="11"/>
    </row>
    <row r="56" ht="26.25" customHeight="1">
      <c r="A56" s="26"/>
      <c r="B56" s="9" t="s">
        <v>124</v>
      </c>
      <c r="C56" s="8"/>
      <c r="D56" s="8"/>
      <c r="E56" s="8">
        <v>4828.48</v>
      </c>
      <c r="F56" s="8">
        <v>0.0</v>
      </c>
      <c r="G56" s="8">
        <v>57755.41</v>
      </c>
      <c r="H56" s="8">
        <v>512.2</v>
      </c>
      <c r="I56" s="8">
        <v>0.0</v>
      </c>
      <c r="J56" s="8">
        <v>0.0</v>
      </c>
      <c r="K56" s="8">
        <v>0.0</v>
      </c>
      <c r="L56" s="8">
        <v>120697.5</v>
      </c>
      <c r="M56" s="8">
        <v>2523.06</v>
      </c>
      <c r="N56" s="8">
        <v>19240.06</v>
      </c>
      <c r="O56" s="8">
        <v>0.0</v>
      </c>
      <c r="P56" s="8">
        <v>0.0</v>
      </c>
      <c r="Q56" s="8">
        <f t="shared" si="1"/>
        <v>205556.71</v>
      </c>
      <c r="R56" s="11"/>
    </row>
    <row r="57" ht="15.75" customHeight="1">
      <c r="A57" s="26"/>
      <c r="B57" s="9" t="s">
        <v>125</v>
      </c>
      <c r="C57" s="8"/>
      <c r="D57" s="8"/>
      <c r="E57" s="8">
        <v>19600.76</v>
      </c>
      <c r="F57" s="8">
        <v>0.0</v>
      </c>
      <c r="G57" s="8">
        <v>126681.67</v>
      </c>
      <c r="H57" s="8">
        <v>2053059.44</v>
      </c>
      <c r="I57" s="8">
        <v>0.0</v>
      </c>
      <c r="J57" s="8">
        <v>0.0</v>
      </c>
      <c r="K57" s="8">
        <v>0.0</v>
      </c>
      <c r="L57" s="8">
        <v>176154.69</v>
      </c>
      <c r="M57" s="8">
        <v>13884.55</v>
      </c>
      <c r="N57" s="8">
        <v>123545.56</v>
      </c>
      <c r="O57" s="8">
        <v>0.0</v>
      </c>
      <c r="P57" s="8">
        <v>4135.78</v>
      </c>
      <c r="Q57" s="8">
        <f t="shared" si="1"/>
        <v>2517062.45</v>
      </c>
      <c r="R57" s="11"/>
    </row>
    <row r="58" ht="15.75" customHeight="1">
      <c r="A58" s="26"/>
      <c r="B58" s="9" t="s">
        <v>126</v>
      </c>
      <c r="C58" s="8"/>
      <c r="D58" s="8"/>
      <c r="E58" s="8">
        <v>45935.26</v>
      </c>
      <c r="F58" s="8">
        <v>0.0</v>
      </c>
      <c r="G58" s="8">
        <v>161845.91</v>
      </c>
      <c r="H58" s="8">
        <v>102944.5</v>
      </c>
      <c r="I58" s="8">
        <v>0.0</v>
      </c>
      <c r="J58" s="8">
        <v>0.0</v>
      </c>
      <c r="K58" s="8">
        <v>0.0</v>
      </c>
      <c r="L58" s="8">
        <v>294592.58</v>
      </c>
      <c r="M58" s="8">
        <v>5096.86</v>
      </c>
      <c r="N58" s="8">
        <v>97681.27</v>
      </c>
      <c r="O58" s="8">
        <v>0.0</v>
      </c>
      <c r="P58" s="8">
        <v>2256.12</v>
      </c>
      <c r="Q58" s="8">
        <f t="shared" si="1"/>
        <v>710352.5</v>
      </c>
      <c r="R58" s="11"/>
    </row>
    <row r="59" ht="24.75" customHeight="1">
      <c r="A59" s="26"/>
      <c r="B59" s="9" t="s">
        <v>127</v>
      </c>
      <c r="C59" s="8"/>
      <c r="D59" s="8"/>
      <c r="E59" s="8">
        <v>13985.36</v>
      </c>
      <c r="F59" s="8">
        <v>0.0</v>
      </c>
      <c r="G59" s="8">
        <v>140866.92</v>
      </c>
      <c r="H59" s="8">
        <v>2602.2</v>
      </c>
      <c r="I59" s="8">
        <v>0.0</v>
      </c>
      <c r="J59" s="8">
        <v>0.0</v>
      </c>
      <c r="K59" s="8">
        <v>0.0</v>
      </c>
      <c r="L59" s="8">
        <v>0.0</v>
      </c>
      <c r="M59" s="8">
        <v>0.0</v>
      </c>
      <c r="N59" s="8">
        <v>83017.09</v>
      </c>
      <c r="O59" s="8">
        <v>74656.37</v>
      </c>
      <c r="P59" s="8">
        <v>3412.51</v>
      </c>
      <c r="Q59" s="8">
        <f t="shared" si="1"/>
        <v>318540.45</v>
      </c>
      <c r="R59" s="11"/>
    </row>
    <row r="60" ht="15.75" customHeight="1">
      <c r="A60" s="26"/>
      <c r="B60" s="9" t="s">
        <v>128</v>
      </c>
      <c r="C60" s="8"/>
      <c r="D60" s="8"/>
      <c r="E60" s="8">
        <v>4915.26</v>
      </c>
      <c r="F60" s="8">
        <v>0.0</v>
      </c>
      <c r="G60" s="8">
        <v>37312.56</v>
      </c>
      <c r="H60" s="8">
        <v>210.86</v>
      </c>
      <c r="I60" s="8">
        <v>0.0</v>
      </c>
      <c r="J60" s="8">
        <v>0.0</v>
      </c>
      <c r="K60" s="8">
        <v>0.0</v>
      </c>
      <c r="L60" s="8">
        <v>0.0</v>
      </c>
      <c r="M60" s="8">
        <v>0.0</v>
      </c>
      <c r="N60" s="8">
        <v>6878.81</v>
      </c>
      <c r="O60" s="8">
        <v>34809.51</v>
      </c>
      <c r="P60" s="8">
        <v>0.0</v>
      </c>
      <c r="Q60" s="8">
        <f t="shared" si="1"/>
        <v>84127</v>
      </c>
      <c r="R60" s="11"/>
    </row>
    <row r="61" ht="15.75" customHeight="1">
      <c r="A61" s="26"/>
      <c r="B61" s="9" t="s">
        <v>129</v>
      </c>
      <c r="C61" s="8"/>
      <c r="D61" s="8"/>
      <c r="E61" s="8">
        <v>30723.56</v>
      </c>
      <c r="F61" s="8">
        <v>0.0</v>
      </c>
      <c r="G61" s="8">
        <v>275904.95</v>
      </c>
      <c r="H61" s="8">
        <v>599.62</v>
      </c>
      <c r="I61" s="8">
        <v>0.0</v>
      </c>
      <c r="J61" s="8">
        <v>0.0</v>
      </c>
      <c r="K61" s="8">
        <v>0.0</v>
      </c>
      <c r="L61" s="8">
        <v>39675.66</v>
      </c>
      <c r="M61" s="8">
        <v>27076.41</v>
      </c>
      <c r="N61" s="8">
        <v>122234.23</v>
      </c>
      <c r="O61" s="8">
        <v>0.0</v>
      </c>
      <c r="P61" s="8">
        <v>3726.84</v>
      </c>
      <c r="Q61" s="8">
        <f t="shared" si="1"/>
        <v>499941.27</v>
      </c>
      <c r="R61" s="11"/>
    </row>
    <row r="62" ht="15.75" customHeight="1">
      <c r="A62" s="26"/>
      <c r="B62" s="9" t="s">
        <v>130</v>
      </c>
      <c r="C62" s="8"/>
      <c r="D62" s="8"/>
      <c r="E62" s="8">
        <v>19902.9</v>
      </c>
      <c r="F62" s="8">
        <v>0.0</v>
      </c>
      <c r="G62" s="8">
        <v>266771.85</v>
      </c>
      <c r="H62" s="8">
        <v>599.73</v>
      </c>
      <c r="I62" s="8">
        <v>0.0</v>
      </c>
      <c r="J62" s="8">
        <v>0.0</v>
      </c>
      <c r="K62" s="8">
        <v>0.0</v>
      </c>
      <c r="L62" s="8">
        <v>42721.26</v>
      </c>
      <c r="M62" s="8">
        <v>14466.38</v>
      </c>
      <c r="N62" s="8">
        <v>141371.39</v>
      </c>
      <c r="O62" s="8">
        <v>0.0</v>
      </c>
      <c r="P62" s="8">
        <v>3726.84</v>
      </c>
      <c r="Q62" s="8">
        <f t="shared" si="1"/>
        <v>489560.35</v>
      </c>
      <c r="R62" s="11"/>
    </row>
    <row r="63" ht="15.75" customHeight="1">
      <c r="A63" s="26"/>
      <c r="B63" s="9" t="s">
        <v>131</v>
      </c>
      <c r="C63" s="8"/>
      <c r="D63" s="8"/>
      <c r="E63" s="8">
        <v>3937.92</v>
      </c>
      <c r="F63" s="8">
        <v>0.0</v>
      </c>
      <c r="G63" s="8">
        <v>55261.43</v>
      </c>
      <c r="H63" s="8">
        <v>512.2</v>
      </c>
      <c r="I63" s="8">
        <v>0.0</v>
      </c>
      <c r="J63" s="8">
        <v>0.0</v>
      </c>
      <c r="K63" s="8">
        <v>0.0</v>
      </c>
      <c r="L63" s="8">
        <v>0.0</v>
      </c>
      <c r="M63" s="8">
        <v>1404.02</v>
      </c>
      <c r="N63" s="8">
        <v>14482.61</v>
      </c>
      <c r="O63" s="8">
        <v>62948.79</v>
      </c>
      <c r="P63" s="8">
        <v>83127.6</v>
      </c>
      <c r="Q63" s="8">
        <f t="shared" si="1"/>
        <v>221674.57</v>
      </c>
      <c r="R63" s="11"/>
    </row>
    <row r="64" ht="15.75" customHeight="1">
      <c r="A64" s="26"/>
      <c r="B64" s="9" t="s">
        <v>132</v>
      </c>
      <c r="C64" s="8"/>
      <c r="D64" s="8"/>
      <c r="E64" s="8">
        <v>28875.16</v>
      </c>
      <c r="F64" s="8">
        <v>0.0</v>
      </c>
      <c r="G64" s="8">
        <v>253249.1</v>
      </c>
      <c r="H64" s="8">
        <v>3090.3</v>
      </c>
      <c r="I64" s="8">
        <v>0.0</v>
      </c>
      <c r="J64" s="8">
        <v>0.0</v>
      </c>
      <c r="K64" s="8">
        <v>0.0</v>
      </c>
      <c r="L64" s="8">
        <v>0.0</v>
      </c>
      <c r="M64" s="8">
        <v>0.0</v>
      </c>
      <c r="N64" s="8">
        <v>73285.44</v>
      </c>
      <c r="O64" s="8">
        <v>61873.82</v>
      </c>
      <c r="P64" s="8">
        <v>25545.9</v>
      </c>
      <c r="Q64" s="8">
        <f t="shared" si="1"/>
        <v>445919.72</v>
      </c>
      <c r="R64" s="11"/>
    </row>
    <row r="65" ht="15.75" customHeight="1">
      <c r="A65" s="26"/>
      <c r="B65" s="9" t="s">
        <v>133</v>
      </c>
      <c r="C65" s="8"/>
      <c r="D65" s="8"/>
      <c r="E65" s="8">
        <v>0.0</v>
      </c>
      <c r="F65" s="8">
        <v>0.0</v>
      </c>
      <c r="G65" s="8">
        <v>64859.88</v>
      </c>
      <c r="H65" s="8">
        <v>316.82</v>
      </c>
      <c r="I65" s="8">
        <v>0.0</v>
      </c>
      <c r="J65" s="8">
        <v>0.0</v>
      </c>
      <c r="K65" s="8">
        <v>0.0</v>
      </c>
      <c r="L65" s="8">
        <v>0.0</v>
      </c>
      <c r="M65" s="8">
        <v>0.0</v>
      </c>
      <c r="N65" s="8">
        <v>48651.4</v>
      </c>
      <c r="O65" s="8">
        <v>93009.51</v>
      </c>
      <c r="P65" s="8">
        <v>0.0</v>
      </c>
      <c r="Q65" s="8">
        <f t="shared" si="1"/>
        <v>206837.61</v>
      </c>
      <c r="R65" s="11"/>
    </row>
    <row r="66" ht="15.75" customHeight="1">
      <c r="A66" s="26"/>
      <c r="B66" s="9" t="s">
        <v>134</v>
      </c>
      <c r="C66" s="8"/>
      <c r="D66" s="8"/>
      <c r="E66" s="8">
        <v>32791.8</v>
      </c>
      <c r="F66" s="8">
        <v>0.0</v>
      </c>
      <c r="G66" s="8">
        <v>167421.64</v>
      </c>
      <c r="H66" s="8">
        <v>24316.82</v>
      </c>
      <c r="I66" s="8">
        <v>0.0</v>
      </c>
      <c r="J66" s="8">
        <v>0.0</v>
      </c>
      <c r="K66" s="8">
        <v>0.0</v>
      </c>
      <c r="L66" s="8">
        <v>0.0</v>
      </c>
      <c r="M66" s="8">
        <v>6021.47</v>
      </c>
      <c r="N66" s="8">
        <v>452376.0</v>
      </c>
      <c r="O66" s="8">
        <v>0.0</v>
      </c>
      <c r="P66" s="8">
        <v>797.49</v>
      </c>
      <c r="Q66" s="8">
        <f t="shared" si="1"/>
        <v>683725.22</v>
      </c>
      <c r="R66" s="11"/>
    </row>
    <row r="67" ht="15.75" customHeight="1">
      <c r="A67" s="26"/>
      <c r="B67" s="9" t="s">
        <v>135</v>
      </c>
      <c r="C67" s="8"/>
      <c r="D67" s="8"/>
      <c r="E67" s="8">
        <v>2302.0</v>
      </c>
      <c r="F67" s="8">
        <v>0.0</v>
      </c>
      <c r="G67" s="8">
        <v>48395.81</v>
      </c>
      <c r="H67" s="8">
        <v>316.82</v>
      </c>
      <c r="I67" s="8">
        <v>0.0</v>
      </c>
      <c r="J67" s="8">
        <v>0.0</v>
      </c>
      <c r="K67" s="8">
        <v>0.0</v>
      </c>
      <c r="L67" s="8">
        <v>58300.5</v>
      </c>
      <c r="M67" s="8">
        <v>0.0</v>
      </c>
      <c r="N67" s="8">
        <v>0.0</v>
      </c>
      <c r="O67" s="8">
        <v>0.0</v>
      </c>
      <c r="P67" s="8">
        <v>0.0</v>
      </c>
      <c r="Q67" s="8">
        <f t="shared" si="1"/>
        <v>109315.13</v>
      </c>
      <c r="R67" s="11"/>
    </row>
    <row r="68" ht="15.75" customHeight="1">
      <c r="A68" s="26"/>
      <c r="B68" s="27" t="s">
        <v>136</v>
      </c>
      <c r="C68" s="19">
        <f t="shared" ref="C68:P68" si="6">SUM(C53:C67)</f>
        <v>0</v>
      </c>
      <c r="D68" s="19">
        <f t="shared" si="6"/>
        <v>0</v>
      </c>
      <c r="E68" s="19">
        <f t="shared" si="6"/>
        <v>268895.2</v>
      </c>
      <c r="F68" s="19">
        <f t="shared" si="6"/>
        <v>0</v>
      </c>
      <c r="G68" s="19">
        <f t="shared" si="6"/>
        <v>1978986.91</v>
      </c>
      <c r="H68" s="19">
        <f t="shared" si="6"/>
        <v>2192452.12</v>
      </c>
      <c r="I68" s="19">
        <f t="shared" si="6"/>
        <v>0</v>
      </c>
      <c r="J68" s="19">
        <f t="shared" si="6"/>
        <v>0</v>
      </c>
      <c r="K68" s="19">
        <f t="shared" si="6"/>
        <v>0</v>
      </c>
      <c r="L68" s="19">
        <f t="shared" si="6"/>
        <v>732142.19</v>
      </c>
      <c r="M68" s="19">
        <f t="shared" si="6"/>
        <v>85252.59</v>
      </c>
      <c r="N68" s="19">
        <f t="shared" si="6"/>
        <v>1326532.83</v>
      </c>
      <c r="O68" s="19">
        <f t="shared" si="6"/>
        <v>598201.87</v>
      </c>
      <c r="P68" s="19">
        <f t="shared" si="6"/>
        <v>132375.68</v>
      </c>
      <c r="Q68" s="20">
        <f t="shared" si="1"/>
        <v>7314839.39</v>
      </c>
      <c r="R68" s="11"/>
    </row>
    <row r="69" ht="15.75" customHeight="1">
      <c r="A69" s="5">
        <v>1162.0</v>
      </c>
      <c r="B69" s="9" t="s">
        <v>137</v>
      </c>
      <c r="C69" s="8">
        <v>0.0</v>
      </c>
      <c r="D69" s="8">
        <v>0.0</v>
      </c>
      <c r="E69" s="8">
        <v>0.0</v>
      </c>
      <c r="F69" s="8">
        <v>0.0</v>
      </c>
      <c r="G69" s="8">
        <v>0.0</v>
      </c>
      <c r="H69" s="8">
        <v>0.0</v>
      </c>
      <c r="I69" s="8">
        <v>0.0</v>
      </c>
      <c r="J69" s="8">
        <v>0.0</v>
      </c>
      <c r="K69" s="8">
        <v>15600.0</v>
      </c>
      <c r="L69" s="8">
        <v>0.0</v>
      </c>
      <c r="M69" s="8">
        <v>0.0</v>
      </c>
      <c r="N69" s="8">
        <v>0.0</v>
      </c>
      <c r="O69" s="8">
        <v>0.0</v>
      </c>
      <c r="P69" s="8">
        <v>0.0</v>
      </c>
      <c r="Q69" s="8">
        <f t="shared" si="1"/>
        <v>15600</v>
      </c>
      <c r="R69" s="11"/>
    </row>
    <row r="70" ht="26.25" customHeight="1">
      <c r="A70" s="5">
        <v>3133.0</v>
      </c>
      <c r="B70" s="9" t="s">
        <v>138</v>
      </c>
      <c r="C70" s="8">
        <v>0.0</v>
      </c>
      <c r="D70" s="8">
        <v>0.0</v>
      </c>
      <c r="E70" s="8">
        <v>0.0</v>
      </c>
      <c r="F70" s="8">
        <v>0.0</v>
      </c>
      <c r="G70" s="8">
        <v>0.0</v>
      </c>
      <c r="H70" s="8">
        <v>0.0</v>
      </c>
      <c r="I70" s="8">
        <v>0.0</v>
      </c>
      <c r="J70" s="8">
        <v>78775.0</v>
      </c>
      <c r="K70" s="8">
        <v>0.0</v>
      </c>
      <c r="L70" s="8">
        <v>0.0</v>
      </c>
      <c r="M70" s="8">
        <v>0.0</v>
      </c>
      <c r="N70" s="8">
        <v>0.0</v>
      </c>
      <c r="O70" s="8">
        <v>0.0</v>
      </c>
      <c r="P70" s="8">
        <v>0.0</v>
      </c>
      <c r="Q70" s="8">
        <f t="shared" si="1"/>
        <v>78775</v>
      </c>
      <c r="R70" s="11"/>
    </row>
    <row r="71" ht="15.75" customHeight="1">
      <c r="A71" s="5">
        <v>3140.0</v>
      </c>
      <c r="B71" s="9" t="s">
        <v>139</v>
      </c>
      <c r="C71" s="8">
        <v>0.0</v>
      </c>
      <c r="D71" s="8">
        <v>0.0</v>
      </c>
      <c r="E71" s="8">
        <v>0.0</v>
      </c>
      <c r="F71" s="8">
        <v>0.0</v>
      </c>
      <c r="G71" s="8">
        <v>0.0</v>
      </c>
      <c r="H71" s="8">
        <v>0.0</v>
      </c>
      <c r="I71" s="8">
        <v>0.0</v>
      </c>
      <c r="J71" s="8">
        <v>0.0</v>
      </c>
      <c r="K71" s="8">
        <v>0.0</v>
      </c>
      <c r="L71" s="8">
        <v>0.0</v>
      </c>
      <c r="M71" s="8">
        <v>0.0</v>
      </c>
      <c r="N71" s="8">
        <v>0.0</v>
      </c>
      <c r="O71" s="8">
        <v>0.0</v>
      </c>
      <c r="P71" s="8">
        <v>0.0</v>
      </c>
      <c r="Q71" s="8">
        <f t="shared" si="1"/>
        <v>0</v>
      </c>
      <c r="R71" s="11"/>
    </row>
    <row r="72" ht="57.0" customHeight="1">
      <c r="A72" s="5">
        <v>5011.0</v>
      </c>
      <c r="B72" s="9" t="s">
        <v>140</v>
      </c>
      <c r="C72" s="8">
        <v>0.0</v>
      </c>
      <c r="D72" s="8">
        <v>0.0</v>
      </c>
      <c r="E72" s="8">
        <v>0.0</v>
      </c>
      <c r="F72" s="8">
        <v>0.0</v>
      </c>
      <c r="G72" s="8">
        <v>0.0</v>
      </c>
      <c r="H72" s="8">
        <v>0.0</v>
      </c>
      <c r="I72" s="8">
        <v>0.0</v>
      </c>
      <c r="J72" s="8">
        <v>24940.0</v>
      </c>
      <c r="K72" s="8">
        <v>0.0</v>
      </c>
      <c r="L72" s="8">
        <v>0.0</v>
      </c>
      <c r="M72" s="8">
        <v>0.0</v>
      </c>
      <c r="N72" s="8">
        <v>0.0</v>
      </c>
      <c r="O72" s="8">
        <v>0.0</v>
      </c>
      <c r="P72" s="8">
        <v>0.0</v>
      </c>
      <c r="Q72" s="8">
        <f t="shared" si="1"/>
        <v>24940</v>
      </c>
      <c r="R72" s="11"/>
    </row>
    <row r="73" ht="68.25" customHeight="1">
      <c r="A73" s="5">
        <v>5012.0</v>
      </c>
      <c r="B73" s="9" t="s">
        <v>141</v>
      </c>
      <c r="C73" s="8">
        <v>0.0</v>
      </c>
      <c r="D73" s="8">
        <v>0.0</v>
      </c>
      <c r="E73" s="8">
        <v>0.0</v>
      </c>
      <c r="F73" s="8">
        <v>0.0</v>
      </c>
      <c r="G73" s="8">
        <v>0.0</v>
      </c>
      <c r="H73" s="8">
        <v>0.0</v>
      </c>
      <c r="I73" s="8">
        <v>0.0</v>
      </c>
      <c r="J73" s="8">
        <v>5500.0</v>
      </c>
      <c r="K73" s="8">
        <v>0.0</v>
      </c>
      <c r="L73" s="8">
        <v>0.0</v>
      </c>
      <c r="M73" s="8">
        <v>0.0</v>
      </c>
      <c r="N73" s="8">
        <v>0.0</v>
      </c>
      <c r="O73" s="8">
        <v>0.0</v>
      </c>
      <c r="P73" s="8">
        <v>0.0</v>
      </c>
      <c r="Q73" s="8">
        <f t="shared" si="1"/>
        <v>5500</v>
      </c>
      <c r="R73" s="11"/>
    </row>
    <row r="74" ht="15.75" customHeight="1">
      <c r="A74" s="5">
        <v>5031.0</v>
      </c>
      <c r="B74" s="27" t="s">
        <v>142</v>
      </c>
      <c r="C74" s="10">
        <f t="shared" ref="C74:P74" si="7">SUM(C75:C76)</f>
        <v>1569953.47</v>
      </c>
      <c r="D74" s="10">
        <f t="shared" si="7"/>
        <v>353832.38</v>
      </c>
      <c r="E74" s="10">
        <f t="shared" si="7"/>
        <v>48773.02</v>
      </c>
      <c r="F74" s="10">
        <f t="shared" si="7"/>
        <v>0</v>
      </c>
      <c r="G74" s="10">
        <f t="shared" si="7"/>
        <v>0</v>
      </c>
      <c r="H74" s="10">
        <f t="shared" si="7"/>
        <v>5293</v>
      </c>
      <c r="I74" s="10">
        <f t="shared" si="7"/>
        <v>0</v>
      </c>
      <c r="J74" s="10">
        <f t="shared" si="7"/>
        <v>21990</v>
      </c>
      <c r="K74" s="10">
        <f t="shared" si="7"/>
        <v>0</v>
      </c>
      <c r="L74" s="10">
        <f t="shared" si="7"/>
        <v>0</v>
      </c>
      <c r="M74" s="10">
        <f t="shared" si="7"/>
        <v>1641.74</v>
      </c>
      <c r="N74" s="10">
        <f t="shared" si="7"/>
        <v>56273.03</v>
      </c>
      <c r="O74" s="10">
        <f t="shared" si="7"/>
        <v>0</v>
      </c>
      <c r="P74" s="10">
        <f t="shared" si="7"/>
        <v>1478.52</v>
      </c>
      <c r="Q74" s="8">
        <f t="shared" si="1"/>
        <v>2059235.16</v>
      </c>
      <c r="R74" s="11"/>
    </row>
    <row r="75" ht="15.75" customHeight="1">
      <c r="A75" s="5"/>
      <c r="B75" s="9" t="s">
        <v>143</v>
      </c>
      <c r="C75" s="8">
        <v>1120787.22</v>
      </c>
      <c r="D75" s="8">
        <v>253967.98</v>
      </c>
      <c r="E75" s="8">
        <v>48773.02</v>
      </c>
      <c r="F75" s="8">
        <v>0.0</v>
      </c>
      <c r="G75" s="8">
        <v>0.0</v>
      </c>
      <c r="H75" s="8">
        <v>5293.0</v>
      </c>
      <c r="I75" s="8">
        <v>0.0</v>
      </c>
      <c r="J75" s="8">
        <v>21990.0</v>
      </c>
      <c r="K75" s="8">
        <v>0.0</v>
      </c>
      <c r="L75" s="8">
        <v>0.0</v>
      </c>
      <c r="M75" s="8">
        <v>1641.74</v>
      </c>
      <c r="N75" s="8">
        <v>56273.03</v>
      </c>
      <c r="O75" s="8">
        <v>0.0</v>
      </c>
      <c r="P75" s="8">
        <v>1478.52</v>
      </c>
      <c r="Q75" s="8">
        <f t="shared" si="1"/>
        <v>1510204.51</v>
      </c>
      <c r="R75" s="11"/>
    </row>
    <row r="76" ht="15.75" customHeight="1">
      <c r="A76" s="5"/>
      <c r="B76" s="9" t="s">
        <v>144</v>
      </c>
      <c r="C76" s="8">
        <v>449166.25</v>
      </c>
      <c r="D76" s="8">
        <v>99864.4</v>
      </c>
      <c r="E76" s="8">
        <v>0.0</v>
      </c>
      <c r="F76" s="8">
        <v>0.0</v>
      </c>
      <c r="G76" s="8">
        <v>0.0</v>
      </c>
      <c r="H76" s="8">
        <v>0.0</v>
      </c>
      <c r="I76" s="8">
        <v>0.0</v>
      </c>
      <c r="J76" s="8">
        <v>0.0</v>
      </c>
      <c r="K76" s="8">
        <v>0.0</v>
      </c>
      <c r="L76" s="8">
        <v>0.0</v>
      </c>
      <c r="M76" s="8">
        <v>0.0</v>
      </c>
      <c r="N76" s="8">
        <v>0.0</v>
      </c>
      <c r="O76" s="8">
        <v>0.0</v>
      </c>
      <c r="P76" s="8">
        <v>0.0</v>
      </c>
      <c r="Q76" s="8">
        <f t="shared" si="1"/>
        <v>549030.65</v>
      </c>
      <c r="R76" s="11"/>
    </row>
    <row r="77" ht="15.75" customHeight="1">
      <c r="A77" s="5"/>
      <c r="B77" s="27" t="s">
        <v>145</v>
      </c>
      <c r="C77" s="19">
        <f t="shared" ref="C77:P77" si="8">SUM(C41+C44+C45+C47+C50+C51+C52+C68+C69+C70+C71+C72+C73+C74)</f>
        <v>8904703.74</v>
      </c>
      <c r="D77" s="19">
        <f t="shared" si="8"/>
        <v>1994085.56</v>
      </c>
      <c r="E77" s="19">
        <f t="shared" si="8"/>
        <v>3003157.36</v>
      </c>
      <c r="F77" s="19">
        <f t="shared" si="8"/>
        <v>0</v>
      </c>
      <c r="G77" s="19">
        <f t="shared" si="8"/>
        <v>4746343.15</v>
      </c>
      <c r="H77" s="19">
        <f t="shared" si="8"/>
        <v>3336346.06</v>
      </c>
      <c r="I77" s="19">
        <f t="shared" si="8"/>
        <v>0</v>
      </c>
      <c r="J77" s="19">
        <f t="shared" si="8"/>
        <v>147705</v>
      </c>
      <c r="K77" s="19">
        <f t="shared" si="8"/>
        <v>15600</v>
      </c>
      <c r="L77" s="19">
        <f t="shared" si="8"/>
        <v>8063850.1</v>
      </c>
      <c r="M77" s="19">
        <f t="shared" si="8"/>
        <v>217501.12</v>
      </c>
      <c r="N77" s="19">
        <f t="shared" si="8"/>
        <v>3897880.9</v>
      </c>
      <c r="O77" s="19">
        <f t="shared" si="8"/>
        <v>3824742.06</v>
      </c>
      <c r="P77" s="19">
        <f t="shared" si="8"/>
        <v>1344609.87</v>
      </c>
      <c r="Q77" s="20">
        <f t="shared" si="1"/>
        <v>39496524.92</v>
      </c>
      <c r="R77" s="11"/>
    </row>
    <row r="78" ht="15.75" customHeight="1">
      <c r="A78" s="12"/>
      <c r="B78" s="13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5"/>
      <c r="R78" s="14"/>
    </row>
    <row r="79" ht="15.75" customHeight="1">
      <c r="A79" s="12"/>
      <c r="B79" s="13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5"/>
      <c r="R79" s="14"/>
    </row>
    <row r="80" ht="15.7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5"/>
      <c r="R80" s="14"/>
    </row>
    <row r="81" ht="15.75" customHeight="1">
      <c r="A81" s="12"/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5"/>
      <c r="R81" s="14"/>
    </row>
    <row r="82" ht="15.75" customHeight="1">
      <c r="A82" s="12"/>
      <c r="B82" s="13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5"/>
      <c r="R82" s="14"/>
    </row>
    <row r="83" ht="15.75" customHeight="1">
      <c r="A83" s="12"/>
      <c r="B83" s="13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5"/>
      <c r="R83" s="14"/>
    </row>
    <row r="84" ht="15.75" customHeight="1">
      <c r="A84" s="12"/>
      <c r="B84" s="13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5"/>
      <c r="R84" s="14"/>
    </row>
    <row r="85" ht="15.75" customHeight="1">
      <c r="A85" s="12"/>
      <c r="B85" s="13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5"/>
      <c r="R85" s="14"/>
    </row>
    <row r="86" ht="15.75" customHeight="1">
      <c r="A86" s="12"/>
      <c r="B86" s="13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5"/>
      <c r="R86" s="14"/>
    </row>
    <row r="87" ht="15.75" customHeight="1">
      <c r="A87" s="12"/>
      <c r="B87" s="1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5"/>
      <c r="R87" s="14"/>
    </row>
    <row r="88" ht="15.75" customHeight="1">
      <c r="A88" s="12"/>
      <c r="B88" s="13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5"/>
      <c r="R88" s="14"/>
    </row>
    <row r="89" ht="15.75" customHeight="1">
      <c r="A89" s="12"/>
      <c r="B89" s="1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5"/>
      <c r="R89" s="14"/>
    </row>
    <row r="90" ht="15.75" customHeight="1">
      <c r="A90" s="12"/>
      <c r="B90" s="13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5"/>
      <c r="R90" s="14"/>
    </row>
    <row r="91" ht="15.75" customHeight="1">
      <c r="A91" s="12"/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5"/>
      <c r="R91" s="14"/>
    </row>
    <row r="92" ht="15.75" customHeight="1">
      <c r="A92" s="12"/>
      <c r="B92" s="1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5"/>
      <c r="R92" s="14"/>
    </row>
    <row r="93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</row>
    <row r="94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</row>
    <row r="95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</row>
    <row r="96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</row>
    <row r="97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</row>
    <row r="98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</row>
    <row r="99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</row>
    <row r="100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</row>
    <row r="101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</row>
    <row r="102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</row>
    <row r="103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</row>
    <row r="104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</row>
    <row r="105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</row>
    <row r="106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</row>
    <row r="107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</row>
    <row r="108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</row>
    <row r="109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</row>
    <row r="110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</row>
    <row r="111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</row>
    <row r="112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</row>
    <row r="113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</row>
    <row r="114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</row>
    <row r="115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</row>
    <row r="116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</row>
    <row r="117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</row>
    <row r="118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</row>
    <row r="119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</row>
    <row r="120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</row>
    <row r="121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</row>
    <row r="122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</row>
    <row r="123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</row>
    <row r="124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</row>
    <row r="125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</row>
    <row r="126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</row>
    <row r="127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</row>
    <row r="128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</row>
    <row r="129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</row>
    <row r="130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</row>
    <row r="131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</row>
    <row r="132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</row>
    <row r="133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</row>
    <row r="134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</row>
    <row r="135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</row>
    <row r="136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</row>
    <row r="137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</row>
    <row r="138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</row>
    <row r="139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</row>
    <row r="140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</row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R1"/>
  </mergeCells>
  <printOptions/>
  <pageMargins bottom="0.0" footer="0.0" header="0.0" left="0.1968503937007874" right="0.1968503937007874" top="0.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4.38"/>
    <col customWidth="1" min="2" max="2" width="14.0"/>
    <col customWidth="1" min="3" max="3" width="7.75"/>
    <col customWidth="1" min="4" max="4" width="7.88"/>
    <col customWidth="1" min="5" max="5" width="6.75"/>
    <col customWidth="1" min="6" max="6" width="6.38"/>
    <col customWidth="1" min="7" max="7" width="7.13"/>
    <col customWidth="1" min="8" max="8" width="6.5"/>
    <col customWidth="1" min="9" max="9" width="5.88"/>
    <col customWidth="1" min="10" max="10" width="6.38"/>
    <col customWidth="1" min="11" max="11" width="6.13"/>
    <col customWidth="1" min="12" max="12" width="6.88"/>
    <col customWidth="1" min="13" max="13" width="6.63"/>
    <col customWidth="1" min="14" max="14" width="6.25"/>
    <col customWidth="1" min="15" max="15" width="6.75"/>
    <col customWidth="1" min="16" max="16" width="6.88"/>
    <col customWidth="1" min="17" max="17" width="7.25"/>
    <col customWidth="1" min="18" max="18" width="5.88"/>
    <col customWidth="1" min="19" max="26" width="7.63"/>
  </cols>
  <sheetData>
    <row r="1">
      <c r="A1" s="1" t="s">
        <v>74</v>
      </c>
    </row>
    <row r="2" ht="66.75" customHeight="1">
      <c r="A2" s="2"/>
      <c r="B2" s="2"/>
      <c r="C2" s="3" t="s">
        <v>75</v>
      </c>
      <c r="D2" s="3" t="s">
        <v>76</v>
      </c>
      <c r="E2" s="3" t="s">
        <v>77</v>
      </c>
      <c r="F2" s="3" t="s">
        <v>78</v>
      </c>
      <c r="G2" s="4" t="s">
        <v>79</v>
      </c>
      <c r="H2" s="4" t="s">
        <v>81</v>
      </c>
      <c r="I2" s="4" t="s">
        <v>82</v>
      </c>
      <c r="J2" s="3" t="s">
        <v>83</v>
      </c>
      <c r="K2" s="3" t="s">
        <v>84</v>
      </c>
      <c r="L2" s="4" t="s">
        <v>85</v>
      </c>
      <c r="M2" s="4" t="s">
        <v>86</v>
      </c>
      <c r="N2" s="4" t="s">
        <v>87</v>
      </c>
      <c r="O2" s="4" t="s">
        <v>88</v>
      </c>
      <c r="P2" s="4" t="s">
        <v>89</v>
      </c>
      <c r="Q2" s="4" t="s">
        <v>39</v>
      </c>
      <c r="R2" s="4" t="s">
        <v>91</v>
      </c>
    </row>
    <row r="3" ht="26.25" customHeight="1">
      <c r="A3" s="5" t="s">
        <v>45</v>
      </c>
      <c r="B3" s="6" t="s">
        <v>49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>
        <f t="shared" ref="Q3:Q77" si="1">SUM(C3:P3)</f>
        <v>0</v>
      </c>
      <c r="R3" s="11"/>
    </row>
    <row r="4">
      <c r="A4" s="7"/>
      <c r="B4" s="9" t="s">
        <v>52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>
        <f t="shared" si="1"/>
        <v>0</v>
      </c>
      <c r="R4" s="11"/>
    </row>
    <row r="5">
      <c r="A5" s="7"/>
      <c r="B5" s="9" t="s">
        <v>53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>
        <f t="shared" si="1"/>
        <v>0</v>
      </c>
      <c r="R5" s="11"/>
    </row>
    <row r="6">
      <c r="A6" s="7"/>
      <c r="B6" s="9" t="s">
        <v>54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>
        <f t="shared" si="1"/>
        <v>0</v>
      </c>
      <c r="R6" s="11"/>
    </row>
    <row r="7" ht="15.75" customHeight="1">
      <c r="A7" s="7"/>
      <c r="B7" s="9" t="s">
        <v>55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>
        <f t="shared" si="1"/>
        <v>0</v>
      </c>
      <c r="R7" s="11"/>
    </row>
    <row r="8" ht="15.75" customHeight="1">
      <c r="A8" s="7"/>
      <c r="B8" s="9" t="s">
        <v>56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>
        <f t="shared" si="1"/>
        <v>0</v>
      </c>
      <c r="R8" s="11"/>
    </row>
    <row r="9" ht="28.5" customHeight="1">
      <c r="A9" s="7"/>
      <c r="B9" s="9" t="s">
        <v>57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 t="shared" si="1"/>
        <v>0</v>
      </c>
      <c r="R9" s="11"/>
    </row>
    <row r="10">
      <c r="A10" s="7"/>
      <c r="B10" s="9" t="s">
        <v>58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>
        <f t="shared" si="1"/>
        <v>0</v>
      </c>
      <c r="R10" s="11"/>
    </row>
    <row r="11">
      <c r="A11" s="7"/>
      <c r="B11" s="9" t="s">
        <v>59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>
        <f t="shared" si="1"/>
        <v>0</v>
      </c>
      <c r="R11" s="11"/>
    </row>
    <row r="12">
      <c r="A12" s="7"/>
      <c r="B12" s="9" t="s">
        <v>60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>
        <f t="shared" si="1"/>
        <v>0</v>
      </c>
      <c r="R12" s="11"/>
    </row>
    <row r="13">
      <c r="A13" s="7"/>
      <c r="B13" s="9" t="s">
        <v>51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>
        <f t="shared" si="1"/>
        <v>0</v>
      </c>
      <c r="R13" s="11"/>
    </row>
    <row r="14">
      <c r="A14" s="7"/>
      <c r="B14" s="9" t="s">
        <v>61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>
        <f t="shared" si="1"/>
        <v>0</v>
      </c>
      <c r="R14" s="11"/>
    </row>
    <row r="15">
      <c r="A15" s="7"/>
      <c r="B15" s="9" t="s">
        <v>62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>
        <f t="shared" si="1"/>
        <v>0</v>
      </c>
      <c r="R15" s="11"/>
    </row>
    <row r="16">
      <c r="A16" s="7"/>
      <c r="B16" s="9" t="s">
        <v>63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>
        <f t="shared" si="1"/>
        <v>0</v>
      </c>
      <c r="R16" s="11"/>
    </row>
    <row r="17">
      <c r="A17" s="7"/>
      <c r="B17" s="9" t="s">
        <v>64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>
        <f t="shared" si="1"/>
        <v>0</v>
      </c>
      <c r="R17" s="11"/>
    </row>
    <row r="18">
      <c r="A18" s="7"/>
      <c r="B18" s="9" t="s">
        <v>65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>
        <f t="shared" si="1"/>
        <v>0</v>
      </c>
      <c r="R18" s="11"/>
    </row>
    <row r="19" ht="24.0" customHeight="1">
      <c r="A19" s="7"/>
      <c r="B19" s="9" t="s">
        <v>66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>
        <f t="shared" si="1"/>
        <v>0</v>
      </c>
      <c r="R19" s="11"/>
    </row>
    <row r="20" ht="14.25" customHeight="1">
      <c r="A20" s="7"/>
      <c r="B20" s="9" t="s">
        <v>67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>
        <f t="shared" si="1"/>
        <v>0</v>
      </c>
      <c r="R20" s="11"/>
    </row>
    <row r="21" ht="15.0" customHeight="1">
      <c r="A21" s="7"/>
      <c r="B21" s="9" t="s">
        <v>68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>
        <f t="shared" si="1"/>
        <v>0</v>
      </c>
      <c r="R21" s="11"/>
    </row>
    <row r="22" ht="15.75" customHeight="1">
      <c r="A22" s="7"/>
      <c r="B22" s="9" t="s">
        <v>69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>
        <f t="shared" si="1"/>
        <v>0</v>
      </c>
      <c r="R22" s="11"/>
    </row>
    <row r="23" ht="15.75" customHeight="1">
      <c r="A23" s="7"/>
      <c r="B23" s="9" t="s">
        <v>70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>
        <f t="shared" si="1"/>
        <v>0</v>
      </c>
      <c r="R23" s="11"/>
    </row>
    <row r="24" ht="15.75" customHeight="1">
      <c r="A24" s="7"/>
      <c r="B24" s="9" t="s">
        <v>71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>
        <f t="shared" si="1"/>
        <v>0</v>
      </c>
      <c r="R24" s="11"/>
    </row>
    <row r="25" ht="15.75" customHeight="1">
      <c r="A25" s="7"/>
      <c r="B25" s="9" t="s">
        <v>72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>
        <f t="shared" si="1"/>
        <v>0</v>
      </c>
      <c r="R25" s="11"/>
    </row>
    <row r="26" ht="15.75" customHeight="1">
      <c r="A26" s="7"/>
      <c r="B26" s="9" t="s">
        <v>73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>
        <f t="shared" si="1"/>
        <v>0</v>
      </c>
      <c r="R26" s="11"/>
    </row>
    <row r="27" ht="15.0" customHeight="1">
      <c r="A27" s="7"/>
      <c r="B27" s="9" t="s">
        <v>80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>
        <f t="shared" si="1"/>
        <v>0</v>
      </c>
      <c r="R27" s="11"/>
    </row>
    <row r="28" ht="15.75" customHeight="1">
      <c r="A28" s="7"/>
      <c r="B28" s="9" t="s">
        <v>90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>
        <f t="shared" si="1"/>
        <v>0</v>
      </c>
      <c r="R28" s="11"/>
    </row>
    <row r="29" ht="16.5" customHeight="1">
      <c r="A29" s="7"/>
      <c r="B29" s="9" t="s">
        <v>92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>
        <f t="shared" si="1"/>
        <v>0</v>
      </c>
      <c r="R29" s="11"/>
    </row>
    <row r="30" ht="15.75" customHeight="1">
      <c r="A30" s="7"/>
      <c r="B30" s="9" t="s">
        <v>93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>
        <f t="shared" si="1"/>
        <v>0</v>
      </c>
      <c r="R30" s="11"/>
    </row>
    <row r="31" ht="15.75" customHeight="1">
      <c r="A31" s="7"/>
      <c r="B31" s="9" t="s">
        <v>94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>
        <f t="shared" si="1"/>
        <v>0</v>
      </c>
      <c r="R31" s="11"/>
    </row>
    <row r="32" ht="15.75" customHeight="1">
      <c r="A32" s="7"/>
      <c r="B32" s="9" t="s">
        <v>95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>
        <f t="shared" si="1"/>
        <v>0</v>
      </c>
      <c r="R32" s="11"/>
    </row>
    <row r="33" ht="15.75" customHeight="1">
      <c r="A33" s="7"/>
      <c r="B33" s="9" t="s">
        <v>96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>
        <f t="shared" si="1"/>
        <v>0</v>
      </c>
      <c r="R33" s="11"/>
    </row>
    <row r="34" ht="15.75" customHeight="1">
      <c r="A34" s="7"/>
      <c r="B34" s="9" t="s">
        <v>97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>
        <f t="shared" si="1"/>
        <v>0</v>
      </c>
      <c r="R34" s="11"/>
    </row>
    <row r="35" ht="22.5" customHeight="1">
      <c r="A35" s="7"/>
      <c r="B35" s="9" t="s">
        <v>98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>
        <f t="shared" si="1"/>
        <v>0</v>
      </c>
      <c r="R35" s="11"/>
    </row>
    <row r="36" ht="15.75" customHeight="1">
      <c r="A36" s="7"/>
      <c r="B36" s="17" t="s">
        <v>99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>
        <f t="shared" si="1"/>
        <v>0</v>
      </c>
      <c r="R36" s="11"/>
    </row>
    <row r="37" ht="15.75" customHeight="1">
      <c r="A37" s="7"/>
      <c r="B37" s="17" t="s">
        <v>100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>
        <f t="shared" si="1"/>
        <v>0</v>
      </c>
      <c r="R37" s="11"/>
    </row>
    <row r="38" ht="15.75" customHeight="1">
      <c r="A38" s="7"/>
      <c r="B38" s="17" t="s">
        <v>101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>
        <f t="shared" si="1"/>
        <v>0</v>
      </c>
      <c r="R38" s="11"/>
    </row>
    <row r="39" ht="15.75" customHeight="1">
      <c r="A39" s="7"/>
      <c r="B39" s="17" t="s">
        <v>102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>
        <f t="shared" si="1"/>
        <v>0</v>
      </c>
      <c r="R39" s="11"/>
    </row>
    <row r="40" ht="15.75" customHeight="1">
      <c r="A40" s="7"/>
      <c r="B40" s="17" t="s">
        <v>103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>
        <f t="shared" si="1"/>
        <v>0</v>
      </c>
      <c r="R40" s="11"/>
    </row>
    <row r="41" ht="15.75" customHeight="1">
      <c r="A41" s="7"/>
      <c r="B41" s="18" t="s">
        <v>104</v>
      </c>
      <c r="C41" s="19">
        <f t="shared" ref="C41:P41" si="2">SUM(C3:C40)</f>
        <v>0</v>
      </c>
      <c r="D41" s="19">
        <f t="shared" si="2"/>
        <v>0</v>
      </c>
      <c r="E41" s="19">
        <f t="shared" si="2"/>
        <v>0</v>
      </c>
      <c r="F41" s="19">
        <f t="shared" si="2"/>
        <v>0</v>
      </c>
      <c r="G41" s="19">
        <f t="shared" si="2"/>
        <v>0</v>
      </c>
      <c r="H41" s="19">
        <f t="shared" si="2"/>
        <v>0</v>
      </c>
      <c r="I41" s="19">
        <f t="shared" si="2"/>
        <v>0</v>
      </c>
      <c r="J41" s="19">
        <f t="shared" si="2"/>
        <v>0</v>
      </c>
      <c r="K41" s="19">
        <f t="shared" si="2"/>
        <v>0</v>
      </c>
      <c r="L41" s="19">
        <f t="shared" si="2"/>
        <v>0</v>
      </c>
      <c r="M41" s="19">
        <f t="shared" si="2"/>
        <v>0</v>
      </c>
      <c r="N41" s="19">
        <f t="shared" si="2"/>
        <v>0</v>
      </c>
      <c r="O41" s="19">
        <f t="shared" si="2"/>
        <v>0</v>
      </c>
      <c r="P41" s="19">
        <f t="shared" si="2"/>
        <v>0</v>
      </c>
      <c r="Q41" s="20">
        <f t="shared" si="1"/>
        <v>0</v>
      </c>
      <c r="R41" s="11"/>
    </row>
    <row r="42" ht="27.0" customHeight="1">
      <c r="A42" s="5" t="s">
        <v>105</v>
      </c>
      <c r="B42" s="21" t="s">
        <v>106</v>
      </c>
      <c r="C42" s="8"/>
      <c r="D42" s="8"/>
      <c r="E42" s="22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>
        <f t="shared" si="1"/>
        <v>0</v>
      </c>
      <c r="R42" s="11"/>
    </row>
    <row r="43" ht="15.75" customHeight="1">
      <c r="A43" s="7"/>
      <c r="B43" s="6" t="s">
        <v>107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>
        <f t="shared" si="1"/>
        <v>0</v>
      </c>
      <c r="R43" s="11"/>
    </row>
    <row r="44" ht="15.75" customHeight="1">
      <c r="A44" s="7"/>
      <c r="B44" s="24" t="s">
        <v>108</v>
      </c>
      <c r="C44" s="10">
        <f t="shared" ref="C44:P44" si="3">SUM(C42:C43)</f>
        <v>0</v>
      </c>
      <c r="D44" s="10">
        <f t="shared" si="3"/>
        <v>0</v>
      </c>
      <c r="E44" s="10">
        <f t="shared" si="3"/>
        <v>0</v>
      </c>
      <c r="F44" s="10">
        <f t="shared" si="3"/>
        <v>0</v>
      </c>
      <c r="G44" s="10">
        <f t="shared" si="3"/>
        <v>0</v>
      </c>
      <c r="H44" s="10">
        <f t="shared" si="3"/>
        <v>0</v>
      </c>
      <c r="I44" s="10">
        <f t="shared" si="3"/>
        <v>0</v>
      </c>
      <c r="J44" s="10">
        <f t="shared" si="3"/>
        <v>0</v>
      </c>
      <c r="K44" s="10">
        <f t="shared" si="3"/>
        <v>0</v>
      </c>
      <c r="L44" s="10">
        <f t="shared" si="3"/>
        <v>0</v>
      </c>
      <c r="M44" s="10">
        <f t="shared" si="3"/>
        <v>0</v>
      </c>
      <c r="N44" s="10">
        <f t="shared" si="3"/>
        <v>0</v>
      </c>
      <c r="O44" s="10">
        <f t="shared" si="3"/>
        <v>0</v>
      </c>
      <c r="P44" s="10">
        <f t="shared" si="3"/>
        <v>0</v>
      </c>
      <c r="Q44" s="8">
        <f t="shared" si="1"/>
        <v>0</v>
      </c>
      <c r="R44" s="11"/>
    </row>
    <row r="45" ht="24.0" customHeight="1">
      <c r="A45" s="5" t="s">
        <v>109</v>
      </c>
      <c r="B45" s="9" t="s">
        <v>110</v>
      </c>
      <c r="C45" s="10">
        <f t="shared" ref="C45:P45" si="4">SUM(C46)</f>
        <v>0</v>
      </c>
      <c r="D45" s="10">
        <f t="shared" si="4"/>
        <v>0</v>
      </c>
      <c r="E45" s="10">
        <f t="shared" si="4"/>
        <v>0</v>
      </c>
      <c r="F45" s="10">
        <f t="shared" si="4"/>
        <v>0</v>
      </c>
      <c r="G45" s="10">
        <f t="shared" si="4"/>
        <v>0</v>
      </c>
      <c r="H45" s="10">
        <f t="shared" si="4"/>
        <v>0</v>
      </c>
      <c r="I45" s="10">
        <f t="shared" si="4"/>
        <v>0</v>
      </c>
      <c r="J45" s="10">
        <f t="shared" si="4"/>
        <v>0</v>
      </c>
      <c r="K45" s="10">
        <f t="shared" si="4"/>
        <v>0</v>
      </c>
      <c r="L45" s="10">
        <f t="shared" si="4"/>
        <v>0</v>
      </c>
      <c r="M45" s="10">
        <f t="shared" si="4"/>
        <v>0</v>
      </c>
      <c r="N45" s="10">
        <f t="shared" si="4"/>
        <v>0</v>
      </c>
      <c r="O45" s="10">
        <f t="shared" si="4"/>
        <v>0</v>
      </c>
      <c r="P45" s="10">
        <f t="shared" si="4"/>
        <v>0</v>
      </c>
      <c r="Q45" s="8">
        <f t="shared" si="1"/>
        <v>0</v>
      </c>
      <c r="R45" s="11"/>
    </row>
    <row r="46" ht="15.75" customHeight="1">
      <c r="A46" s="7"/>
      <c r="B46" s="9" t="s">
        <v>111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>
        <f t="shared" si="1"/>
        <v>0</v>
      </c>
      <c r="R46" s="11"/>
    </row>
    <row r="47" ht="15.75" customHeight="1">
      <c r="A47" s="7">
        <v>1161.0</v>
      </c>
      <c r="B47" s="24" t="s">
        <v>112</v>
      </c>
      <c r="C47" s="10">
        <f t="shared" ref="C47:P47" si="5">SUM(C48:C49)</f>
        <v>0</v>
      </c>
      <c r="D47" s="10">
        <f t="shared" si="5"/>
        <v>0</v>
      </c>
      <c r="E47" s="10">
        <f t="shared" si="5"/>
        <v>0</v>
      </c>
      <c r="F47" s="10">
        <f t="shared" si="5"/>
        <v>0</v>
      </c>
      <c r="G47" s="10">
        <f t="shared" si="5"/>
        <v>0</v>
      </c>
      <c r="H47" s="10">
        <f t="shared" si="5"/>
        <v>0</v>
      </c>
      <c r="I47" s="10">
        <f t="shared" si="5"/>
        <v>0</v>
      </c>
      <c r="J47" s="10">
        <f t="shared" si="5"/>
        <v>0</v>
      </c>
      <c r="K47" s="10">
        <f t="shared" si="5"/>
        <v>0</v>
      </c>
      <c r="L47" s="10">
        <f t="shared" si="5"/>
        <v>0</v>
      </c>
      <c r="M47" s="10">
        <f t="shared" si="5"/>
        <v>0</v>
      </c>
      <c r="N47" s="10">
        <f t="shared" si="5"/>
        <v>0</v>
      </c>
      <c r="O47" s="10">
        <f t="shared" si="5"/>
        <v>0</v>
      </c>
      <c r="P47" s="10">
        <f t="shared" si="5"/>
        <v>0</v>
      </c>
      <c r="Q47" s="8">
        <f t="shared" si="1"/>
        <v>0</v>
      </c>
      <c r="R47" s="11"/>
    </row>
    <row r="48" ht="15.75" customHeight="1">
      <c r="A48" s="7">
        <v>1161.0</v>
      </c>
      <c r="B48" s="9" t="s">
        <v>113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>
        <f t="shared" si="1"/>
        <v>0</v>
      </c>
      <c r="R48" s="11"/>
    </row>
    <row r="49" ht="15.75" customHeight="1">
      <c r="A49" s="7">
        <v>1161.0</v>
      </c>
      <c r="B49" s="9" t="s">
        <v>114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>
        <f t="shared" si="1"/>
        <v>0</v>
      </c>
      <c r="R49" s="11"/>
    </row>
    <row r="50" ht="25.5" customHeight="1">
      <c r="A50" s="5" t="s">
        <v>115</v>
      </c>
      <c r="B50" s="9" t="s">
        <v>116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>
        <f t="shared" si="1"/>
        <v>0</v>
      </c>
      <c r="R50" s="11"/>
    </row>
    <row r="51" ht="27.75" customHeight="1">
      <c r="A51" s="5" t="s">
        <v>117</v>
      </c>
      <c r="B51" s="9" t="s">
        <v>118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>
        <f t="shared" si="1"/>
        <v>0</v>
      </c>
      <c r="R51" s="11"/>
    </row>
    <row r="52" ht="15.75" customHeight="1">
      <c r="A52" s="26"/>
      <c r="B52" s="9" t="s">
        <v>119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>
        <f t="shared" si="1"/>
        <v>0</v>
      </c>
      <c r="R52" s="11"/>
    </row>
    <row r="53" ht="26.25" customHeight="1">
      <c r="A53" s="5" t="s">
        <v>120</v>
      </c>
      <c r="B53" s="9" t="s">
        <v>121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>
        <f t="shared" si="1"/>
        <v>0</v>
      </c>
      <c r="R53" s="11"/>
    </row>
    <row r="54" ht="26.25" customHeight="1">
      <c r="A54" s="26"/>
      <c r="B54" s="9" t="s">
        <v>122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>
        <f t="shared" si="1"/>
        <v>0</v>
      </c>
      <c r="R54" s="11"/>
    </row>
    <row r="55" ht="15.75" customHeight="1">
      <c r="A55" s="26"/>
      <c r="B55" s="9" t="s">
        <v>123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>
        <f t="shared" si="1"/>
        <v>0</v>
      </c>
      <c r="R55" s="11"/>
    </row>
    <row r="56" ht="26.25" customHeight="1">
      <c r="A56" s="26"/>
      <c r="B56" s="9" t="s">
        <v>124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>
        <f t="shared" si="1"/>
        <v>0</v>
      </c>
      <c r="R56" s="11"/>
    </row>
    <row r="57" ht="15.75" customHeight="1">
      <c r="A57" s="26"/>
      <c r="B57" s="9" t="s">
        <v>125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>
        <f t="shared" si="1"/>
        <v>0</v>
      </c>
      <c r="R57" s="11"/>
    </row>
    <row r="58" ht="15.75" customHeight="1">
      <c r="A58" s="26"/>
      <c r="B58" s="9" t="s">
        <v>126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>
        <f t="shared" si="1"/>
        <v>0</v>
      </c>
      <c r="R58" s="11"/>
    </row>
    <row r="59" ht="24.75" customHeight="1">
      <c r="A59" s="26"/>
      <c r="B59" s="9" t="s">
        <v>127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>
        <f t="shared" si="1"/>
        <v>0</v>
      </c>
      <c r="R59" s="11"/>
    </row>
    <row r="60" ht="15.75" customHeight="1">
      <c r="A60" s="26"/>
      <c r="B60" s="9" t="s">
        <v>128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>
        <f t="shared" si="1"/>
        <v>0</v>
      </c>
      <c r="R60" s="11"/>
    </row>
    <row r="61" ht="15.75" customHeight="1">
      <c r="A61" s="26"/>
      <c r="B61" s="9" t="s">
        <v>129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>
        <f t="shared" si="1"/>
        <v>0</v>
      </c>
      <c r="R61" s="11"/>
    </row>
    <row r="62" ht="15.75" customHeight="1">
      <c r="A62" s="26"/>
      <c r="B62" s="9" t="s">
        <v>130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>
        <f t="shared" si="1"/>
        <v>0</v>
      </c>
      <c r="R62" s="11"/>
    </row>
    <row r="63" ht="15.75" customHeight="1">
      <c r="A63" s="26"/>
      <c r="B63" s="9" t="s">
        <v>131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>
        <f t="shared" si="1"/>
        <v>0</v>
      </c>
      <c r="R63" s="11"/>
    </row>
    <row r="64" ht="15.75" customHeight="1">
      <c r="A64" s="26"/>
      <c r="B64" s="9" t="s">
        <v>132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>
        <f t="shared" si="1"/>
        <v>0</v>
      </c>
      <c r="R64" s="11"/>
    </row>
    <row r="65" ht="15.75" customHeight="1">
      <c r="A65" s="26"/>
      <c r="B65" s="9" t="s">
        <v>133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>
        <f t="shared" si="1"/>
        <v>0</v>
      </c>
      <c r="R65" s="11"/>
    </row>
    <row r="66" ht="15.75" customHeight="1">
      <c r="A66" s="26"/>
      <c r="B66" s="9" t="s">
        <v>134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>
        <f t="shared" si="1"/>
        <v>0</v>
      </c>
      <c r="R66" s="11"/>
    </row>
    <row r="67" ht="15.75" customHeight="1">
      <c r="A67" s="26"/>
      <c r="B67" s="9" t="s">
        <v>135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>
        <f t="shared" si="1"/>
        <v>0</v>
      </c>
      <c r="R67" s="11"/>
    </row>
    <row r="68" ht="15.75" customHeight="1">
      <c r="A68" s="26"/>
      <c r="B68" s="27" t="s">
        <v>136</v>
      </c>
      <c r="C68" s="19">
        <f t="shared" ref="C68:P68" si="6">SUM(C53:C67)</f>
        <v>0</v>
      </c>
      <c r="D68" s="19">
        <f t="shared" si="6"/>
        <v>0</v>
      </c>
      <c r="E68" s="19">
        <f t="shared" si="6"/>
        <v>0</v>
      </c>
      <c r="F68" s="19">
        <f t="shared" si="6"/>
        <v>0</v>
      </c>
      <c r="G68" s="19">
        <f t="shared" si="6"/>
        <v>0</v>
      </c>
      <c r="H68" s="19">
        <f t="shared" si="6"/>
        <v>0</v>
      </c>
      <c r="I68" s="19">
        <f t="shared" si="6"/>
        <v>0</v>
      </c>
      <c r="J68" s="19">
        <f t="shared" si="6"/>
        <v>0</v>
      </c>
      <c r="K68" s="19">
        <f t="shared" si="6"/>
        <v>0</v>
      </c>
      <c r="L68" s="19">
        <f t="shared" si="6"/>
        <v>0</v>
      </c>
      <c r="M68" s="19">
        <f t="shared" si="6"/>
        <v>0</v>
      </c>
      <c r="N68" s="19">
        <f t="shared" si="6"/>
        <v>0</v>
      </c>
      <c r="O68" s="19">
        <f t="shared" si="6"/>
        <v>0</v>
      </c>
      <c r="P68" s="19">
        <f t="shared" si="6"/>
        <v>0</v>
      </c>
      <c r="Q68" s="20">
        <f t="shared" si="1"/>
        <v>0</v>
      </c>
      <c r="R68" s="11"/>
    </row>
    <row r="69" ht="15.75" customHeight="1">
      <c r="A69" s="5">
        <v>1162.0</v>
      </c>
      <c r="B69" s="9" t="s">
        <v>137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>
        <f t="shared" si="1"/>
        <v>0</v>
      </c>
      <c r="R69" s="11"/>
    </row>
    <row r="70" ht="26.25" customHeight="1">
      <c r="A70" s="5">
        <v>3133.0</v>
      </c>
      <c r="B70" s="9" t="s">
        <v>138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>
        <f t="shared" si="1"/>
        <v>0</v>
      </c>
      <c r="R70" s="11"/>
    </row>
    <row r="71" ht="15.75" customHeight="1">
      <c r="A71" s="5">
        <v>3140.0</v>
      </c>
      <c r="B71" s="9" t="s">
        <v>139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>
        <f t="shared" si="1"/>
        <v>0</v>
      </c>
      <c r="R71" s="11"/>
    </row>
    <row r="72" ht="57.0" customHeight="1">
      <c r="A72" s="5">
        <v>5011.0</v>
      </c>
      <c r="B72" s="9" t="s">
        <v>140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>
        <f t="shared" si="1"/>
        <v>0</v>
      </c>
      <c r="R72" s="11"/>
    </row>
    <row r="73" ht="68.25" customHeight="1">
      <c r="A73" s="5">
        <v>5012.0</v>
      </c>
      <c r="B73" s="9" t="s">
        <v>141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>
        <f t="shared" si="1"/>
        <v>0</v>
      </c>
      <c r="R73" s="11"/>
    </row>
    <row r="74" ht="15.75" customHeight="1">
      <c r="A74" s="5">
        <v>5031.0</v>
      </c>
      <c r="B74" s="27" t="s">
        <v>142</v>
      </c>
      <c r="C74" s="10">
        <f t="shared" ref="C74:P74" si="7">SUM(C75:C76)</f>
        <v>0</v>
      </c>
      <c r="D74" s="10">
        <f t="shared" si="7"/>
        <v>0</v>
      </c>
      <c r="E74" s="10">
        <f t="shared" si="7"/>
        <v>0</v>
      </c>
      <c r="F74" s="10">
        <f t="shared" si="7"/>
        <v>0</v>
      </c>
      <c r="G74" s="10">
        <f t="shared" si="7"/>
        <v>0</v>
      </c>
      <c r="H74" s="10">
        <f t="shared" si="7"/>
        <v>0</v>
      </c>
      <c r="I74" s="10">
        <f t="shared" si="7"/>
        <v>0</v>
      </c>
      <c r="J74" s="10">
        <f t="shared" si="7"/>
        <v>0</v>
      </c>
      <c r="K74" s="10">
        <f t="shared" si="7"/>
        <v>0</v>
      </c>
      <c r="L74" s="10">
        <f t="shared" si="7"/>
        <v>0</v>
      </c>
      <c r="M74" s="10">
        <f t="shared" si="7"/>
        <v>0</v>
      </c>
      <c r="N74" s="10">
        <f t="shared" si="7"/>
        <v>0</v>
      </c>
      <c r="O74" s="10">
        <f t="shared" si="7"/>
        <v>0</v>
      </c>
      <c r="P74" s="10">
        <f t="shared" si="7"/>
        <v>0</v>
      </c>
      <c r="Q74" s="8">
        <f t="shared" si="1"/>
        <v>0</v>
      </c>
      <c r="R74" s="11"/>
    </row>
    <row r="75" ht="15.75" customHeight="1">
      <c r="A75" s="5"/>
      <c r="B75" s="9" t="s">
        <v>143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>
        <f t="shared" si="1"/>
        <v>0</v>
      </c>
      <c r="R75" s="11"/>
    </row>
    <row r="76" ht="15.75" customHeight="1">
      <c r="A76" s="5"/>
      <c r="B76" s="9" t="s">
        <v>144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>
        <f t="shared" si="1"/>
        <v>0</v>
      </c>
      <c r="R76" s="11"/>
    </row>
    <row r="77" ht="15.75" customHeight="1">
      <c r="A77" s="5"/>
      <c r="B77" s="27" t="s">
        <v>145</v>
      </c>
      <c r="C77" s="19">
        <f t="shared" ref="C77:P77" si="8">SUM(C41+C44+C45+C47+C50+C51+C52+C68+C69+C70+C71+C72+C73+C74)</f>
        <v>0</v>
      </c>
      <c r="D77" s="19">
        <f t="shared" si="8"/>
        <v>0</v>
      </c>
      <c r="E77" s="19">
        <f t="shared" si="8"/>
        <v>0</v>
      </c>
      <c r="F77" s="19">
        <f t="shared" si="8"/>
        <v>0</v>
      </c>
      <c r="G77" s="19">
        <f t="shared" si="8"/>
        <v>0</v>
      </c>
      <c r="H77" s="19">
        <f t="shared" si="8"/>
        <v>0</v>
      </c>
      <c r="I77" s="19">
        <f t="shared" si="8"/>
        <v>0</v>
      </c>
      <c r="J77" s="19">
        <f t="shared" si="8"/>
        <v>0</v>
      </c>
      <c r="K77" s="19">
        <f t="shared" si="8"/>
        <v>0</v>
      </c>
      <c r="L77" s="19">
        <f t="shared" si="8"/>
        <v>0</v>
      </c>
      <c r="M77" s="19">
        <f t="shared" si="8"/>
        <v>0</v>
      </c>
      <c r="N77" s="19">
        <f t="shared" si="8"/>
        <v>0</v>
      </c>
      <c r="O77" s="19">
        <f t="shared" si="8"/>
        <v>0</v>
      </c>
      <c r="P77" s="19">
        <f t="shared" si="8"/>
        <v>0</v>
      </c>
      <c r="Q77" s="20">
        <f t="shared" si="1"/>
        <v>0</v>
      </c>
      <c r="R77" s="11"/>
    </row>
    <row r="78" ht="15.75" customHeight="1">
      <c r="A78" s="12"/>
      <c r="B78" s="13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5"/>
      <c r="R78" s="14"/>
    </row>
    <row r="79" ht="15.75" customHeight="1">
      <c r="A79" s="12"/>
      <c r="B79" s="13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5"/>
      <c r="R79" s="14"/>
    </row>
    <row r="80" ht="15.7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5"/>
      <c r="R80" s="14"/>
    </row>
    <row r="81" ht="15.75" customHeight="1">
      <c r="A81" s="12"/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5"/>
      <c r="R81" s="14"/>
    </row>
    <row r="82" ht="15.75" customHeight="1">
      <c r="A82" s="12"/>
      <c r="B82" s="13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5"/>
      <c r="R82" s="14"/>
    </row>
    <row r="83" ht="15.75" customHeight="1">
      <c r="A83" s="12"/>
      <c r="B83" s="13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5"/>
      <c r="R83" s="14"/>
    </row>
    <row r="84" ht="15.75" customHeight="1">
      <c r="A84" s="12"/>
      <c r="B84" s="13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5"/>
      <c r="R84" s="14"/>
    </row>
    <row r="85" ht="15.75" customHeight="1">
      <c r="A85" s="12"/>
      <c r="B85" s="13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5"/>
      <c r="R85" s="14"/>
    </row>
    <row r="86" ht="15.75" customHeight="1">
      <c r="A86" s="12"/>
      <c r="B86" s="13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5"/>
      <c r="R86" s="14"/>
    </row>
    <row r="87" ht="15.75" customHeight="1">
      <c r="A87" s="12"/>
      <c r="B87" s="1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5"/>
      <c r="R87" s="14"/>
    </row>
    <row r="88" ht="15.75" customHeight="1">
      <c r="A88" s="12"/>
      <c r="B88" s="13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5"/>
      <c r="R88" s="14"/>
    </row>
    <row r="89" ht="15.75" customHeight="1">
      <c r="A89" s="12"/>
      <c r="B89" s="1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5"/>
      <c r="R89" s="14"/>
    </row>
    <row r="90" ht="15.75" customHeight="1">
      <c r="A90" s="12"/>
      <c r="B90" s="13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5"/>
      <c r="R90" s="14"/>
    </row>
    <row r="91" ht="15.75" customHeight="1">
      <c r="A91" s="12"/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5"/>
      <c r="R91" s="14"/>
    </row>
    <row r="92" ht="15.75" customHeight="1">
      <c r="A92" s="12"/>
      <c r="B92" s="1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5"/>
      <c r="R92" s="14"/>
    </row>
    <row r="93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</row>
    <row r="94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</row>
    <row r="95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</row>
    <row r="96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</row>
    <row r="97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</row>
    <row r="98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</row>
    <row r="99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</row>
    <row r="100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</row>
    <row r="101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</row>
    <row r="102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</row>
    <row r="103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</row>
    <row r="104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</row>
    <row r="105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</row>
    <row r="106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</row>
    <row r="107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</row>
    <row r="108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</row>
    <row r="109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</row>
    <row r="110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</row>
    <row r="111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</row>
    <row r="112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</row>
    <row r="113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</row>
    <row r="114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</row>
    <row r="115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</row>
    <row r="116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</row>
    <row r="117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</row>
    <row r="118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</row>
    <row r="119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</row>
    <row r="120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</row>
    <row r="121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</row>
    <row r="122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</row>
    <row r="123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</row>
    <row r="124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</row>
    <row r="125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</row>
    <row r="126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</row>
    <row r="127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</row>
    <row r="128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</row>
    <row r="129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</row>
    <row r="130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</row>
    <row r="131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</row>
    <row r="132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</row>
    <row r="133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</row>
    <row r="134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</row>
    <row r="135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</row>
    <row r="136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</row>
    <row r="137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</row>
    <row r="138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</row>
    <row r="139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</row>
    <row r="140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</row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R1"/>
  </mergeCells>
  <printOptions/>
  <pageMargins bottom="0.0" footer="0.0" header="0.0" left="0.1968503937007874" right="0.1968503937007874" top="0.0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1" width="4.38"/>
    <col customWidth="1" min="2" max="2" width="14.0"/>
    <col customWidth="1" min="3" max="3" width="7.75"/>
    <col customWidth="1" min="4" max="4" width="7.88"/>
    <col customWidth="1" min="5" max="5" width="6.75"/>
    <col customWidth="1" min="6" max="6" width="6.38"/>
    <col customWidth="1" min="7" max="7" width="7.13"/>
    <col customWidth="1" min="8" max="8" width="6.5"/>
    <col customWidth="1" min="9" max="9" width="5.88"/>
    <col customWidth="1" min="10" max="10" width="6.38"/>
    <col customWidth="1" min="11" max="11" width="6.13"/>
    <col customWidth="1" min="12" max="12" width="6.88"/>
    <col customWidth="1" min="13" max="13" width="6.63"/>
    <col customWidth="1" min="14" max="14" width="6.25"/>
    <col customWidth="1" min="15" max="15" width="6.75"/>
    <col customWidth="1" min="16" max="16" width="6.88"/>
    <col customWidth="1" min="17" max="17" width="7.25"/>
    <col customWidth="1" min="18" max="18" width="5.88"/>
    <col customWidth="1" min="19" max="26" width="7.63"/>
  </cols>
  <sheetData>
    <row r="1">
      <c r="A1" s="1" t="s">
        <v>146</v>
      </c>
    </row>
    <row r="2" ht="66.75" customHeight="1">
      <c r="A2" s="2"/>
      <c r="B2" s="2"/>
      <c r="C2" s="3" t="s">
        <v>148</v>
      </c>
      <c r="D2" s="3" t="s">
        <v>149</v>
      </c>
      <c r="E2" s="3" t="s">
        <v>150</v>
      </c>
      <c r="F2" s="3" t="s">
        <v>151</v>
      </c>
      <c r="G2" s="4" t="s">
        <v>152</v>
      </c>
      <c r="H2" s="4" t="s">
        <v>153</v>
      </c>
      <c r="I2" s="4" t="s">
        <v>154</v>
      </c>
      <c r="J2" s="3" t="s">
        <v>155</v>
      </c>
      <c r="K2" s="3" t="s">
        <v>156</v>
      </c>
      <c r="L2" s="4" t="s">
        <v>157</v>
      </c>
      <c r="M2" s="4" t="s">
        <v>158</v>
      </c>
      <c r="N2" s="4" t="s">
        <v>160</v>
      </c>
      <c r="O2" s="4" t="s">
        <v>161</v>
      </c>
      <c r="P2" s="4" t="s">
        <v>162</v>
      </c>
      <c r="Q2" s="4" t="s">
        <v>39</v>
      </c>
      <c r="R2" s="4" t="s">
        <v>164</v>
      </c>
    </row>
    <row r="3" ht="26.25" customHeight="1">
      <c r="A3" s="5" t="s">
        <v>45</v>
      </c>
      <c r="B3" s="6" t="s">
        <v>49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>
        <f t="shared" ref="Q3:Q77" si="1">SUM(C3:P3)</f>
        <v>0</v>
      </c>
      <c r="R3" s="11"/>
    </row>
    <row r="4">
      <c r="A4" s="7"/>
      <c r="B4" s="9" t="s">
        <v>52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>
        <f t="shared" si="1"/>
        <v>0</v>
      </c>
      <c r="R4" s="11"/>
    </row>
    <row r="5">
      <c r="A5" s="7"/>
      <c r="B5" s="9" t="s">
        <v>53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>
        <f t="shared" si="1"/>
        <v>0</v>
      </c>
      <c r="R5" s="11"/>
    </row>
    <row r="6">
      <c r="A6" s="7"/>
      <c r="B6" s="9" t="s">
        <v>54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>
        <f t="shared" si="1"/>
        <v>0</v>
      </c>
      <c r="R6" s="11"/>
    </row>
    <row r="7" ht="15.75" customHeight="1">
      <c r="A7" s="7"/>
      <c r="B7" s="9" t="s">
        <v>55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>
        <f t="shared" si="1"/>
        <v>0</v>
      </c>
      <c r="R7" s="11"/>
    </row>
    <row r="8" ht="15.75" customHeight="1">
      <c r="A8" s="7"/>
      <c r="B8" s="9" t="s">
        <v>56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>
        <f t="shared" si="1"/>
        <v>0</v>
      </c>
      <c r="R8" s="11"/>
    </row>
    <row r="9" ht="28.5" customHeight="1">
      <c r="A9" s="7"/>
      <c r="B9" s="9" t="s">
        <v>57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 t="shared" si="1"/>
        <v>0</v>
      </c>
      <c r="R9" s="11"/>
    </row>
    <row r="10">
      <c r="A10" s="7"/>
      <c r="B10" s="9" t="s">
        <v>58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>
        <f t="shared" si="1"/>
        <v>0</v>
      </c>
      <c r="R10" s="11"/>
    </row>
    <row r="11">
      <c r="A11" s="7"/>
      <c r="B11" s="9" t="s">
        <v>59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>
        <f t="shared" si="1"/>
        <v>0</v>
      </c>
      <c r="R11" s="11"/>
    </row>
    <row r="12">
      <c r="A12" s="7"/>
      <c r="B12" s="9" t="s">
        <v>60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>
        <f t="shared" si="1"/>
        <v>0</v>
      </c>
      <c r="R12" s="11"/>
    </row>
    <row r="13">
      <c r="A13" s="7"/>
      <c r="B13" s="9" t="s">
        <v>51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>
        <f t="shared" si="1"/>
        <v>0</v>
      </c>
      <c r="R13" s="11"/>
    </row>
    <row r="14">
      <c r="A14" s="7"/>
      <c r="B14" s="9" t="s">
        <v>61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>
        <f t="shared" si="1"/>
        <v>0</v>
      </c>
      <c r="R14" s="11"/>
    </row>
    <row r="15">
      <c r="A15" s="7"/>
      <c r="B15" s="9" t="s">
        <v>62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>
        <f t="shared" si="1"/>
        <v>0</v>
      </c>
      <c r="R15" s="11"/>
    </row>
    <row r="16">
      <c r="A16" s="7"/>
      <c r="B16" s="9" t="s">
        <v>63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>
        <f t="shared" si="1"/>
        <v>0</v>
      </c>
      <c r="R16" s="11"/>
    </row>
    <row r="17">
      <c r="A17" s="7"/>
      <c r="B17" s="9" t="s">
        <v>64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>
        <f t="shared" si="1"/>
        <v>0</v>
      </c>
      <c r="R17" s="11"/>
    </row>
    <row r="18">
      <c r="A18" s="7"/>
      <c r="B18" s="9" t="s">
        <v>65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>
        <f t="shared" si="1"/>
        <v>0</v>
      </c>
      <c r="R18" s="11"/>
    </row>
    <row r="19" ht="24.0" customHeight="1">
      <c r="A19" s="7"/>
      <c r="B19" s="9" t="s">
        <v>66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>
        <f t="shared" si="1"/>
        <v>0</v>
      </c>
      <c r="R19" s="11"/>
    </row>
    <row r="20" ht="14.25" customHeight="1">
      <c r="A20" s="7"/>
      <c r="B20" s="9" t="s">
        <v>67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>
        <f t="shared" si="1"/>
        <v>0</v>
      </c>
      <c r="R20" s="11"/>
    </row>
    <row r="21" ht="15.0" customHeight="1">
      <c r="A21" s="7"/>
      <c r="B21" s="9" t="s">
        <v>68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>
        <f t="shared" si="1"/>
        <v>0</v>
      </c>
      <c r="R21" s="11"/>
    </row>
    <row r="22" ht="15.75" customHeight="1">
      <c r="A22" s="7"/>
      <c r="B22" s="9" t="s">
        <v>69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>
        <f t="shared" si="1"/>
        <v>0</v>
      </c>
      <c r="R22" s="11"/>
    </row>
    <row r="23" ht="15.75" customHeight="1">
      <c r="A23" s="7"/>
      <c r="B23" s="9" t="s">
        <v>70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>
        <f t="shared" si="1"/>
        <v>0</v>
      </c>
      <c r="R23" s="11"/>
    </row>
    <row r="24" ht="15.75" customHeight="1">
      <c r="A24" s="7"/>
      <c r="B24" s="9" t="s">
        <v>71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>
        <f t="shared" si="1"/>
        <v>0</v>
      </c>
      <c r="R24" s="11"/>
    </row>
    <row r="25" ht="15.75" customHeight="1">
      <c r="A25" s="7"/>
      <c r="B25" s="9" t="s">
        <v>72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>
        <f t="shared" si="1"/>
        <v>0</v>
      </c>
      <c r="R25" s="11"/>
    </row>
    <row r="26" ht="15.75" customHeight="1">
      <c r="A26" s="7"/>
      <c r="B26" s="9" t="s">
        <v>73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>
        <f t="shared" si="1"/>
        <v>0</v>
      </c>
      <c r="R26" s="11"/>
    </row>
    <row r="27" ht="15.0" customHeight="1">
      <c r="A27" s="7"/>
      <c r="B27" s="9" t="s">
        <v>80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>
        <f t="shared" si="1"/>
        <v>0</v>
      </c>
      <c r="R27" s="11"/>
    </row>
    <row r="28" ht="15.75" customHeight="1">
      <c r="A28" s="7"/>
      <c r="B28" s="9" t="s">
        <v>90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>
        <f t="shared" si="1"/>
        <v>0</v>
      </c>
      <c r="R28" s="11"/>
    </row>
    <row r="29" ht="16.5" customHeight="1">
      <c r="A29" s="7"/>
      <c r="B29" s="9" t="s">
        <v>92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>
        <f t="shared" si="1"/>
        <v>0</v>
      </c>
      <c r="R29" s="11"/>
    </row>
    <row r="30" ht="15.75" customHeight="1">
      <c r="A30" s="7"/>
      <c r="B30" s="9" t="s">
        <v>93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>
        <f t="shared" si="1"/>
        <v>0</v>
      </c>
      <c r="R30" s="11"/>
    </row>
    <row r="31" ht="15.75" customHeight="1">
      <c r="A31" s="7"/>
      <c r="B31" s="9" t="s">
        <v>94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>
        <f t="shared" si="1"/>
        <v>0</v>
      </c>
      <c r="R31" s="11"/>
    </row>
    <row r="32" ht="15.75" customHeight="1">
      <c r="A32" s="7"/>
      <c r="B32" s="9" t="s">
        <v>95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>
        <f t="shared" si="1"/>
        <v>0</v>
      </c>
      <c r="R32" s="11"/>
    </row>
    <row r="33" ht="15.75" customHeight="1">
      <c r="A33" s="7"/>
      <c r="B33" s="9" t="s">
        <v>96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>
        <f t="shared" si="1"/>
        <v>0</v>
      </c>
      <c r="R33" s="11"/>
    </row>
    <row r="34" ht="15.75" customHeight="1">
      <c r="A34" s="7"/>
      <c r="B34" s="9" t="s">
        <v>97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>
        <f t="shared" si="1"/>
        <v>0</v>
      </c>
      <c r="R34" s="11"/>
    </row>
    <row r="35" ht="22.5" customHeight="1">
      <c r="A35" s="7"/>
      <c r="B35" s="9" t="s">
        <v>98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>
        <f t="shared" si="1"/>
        <v>0</v>
      </c>
      <c r="R35" s="11"/>
    </row>
    <row r="36" ht="15.75" customHeight="1">
      <c r="A36" s="7"/>
      <c r="B36" s="17" t="s">
        <v>99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>
        <f t="shared" si="1"/>
        <v>0</v>
      </c>
      <c r="R36" s="11"/>
    </row>
    <row r="37" ht="15.75" customHeight="1">
      <c r="A37" s="7"/>
      <c r="B37" s="17" t="s">
        <v>100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>
        <f t="shared" si="1"/>
        <v>0</v>
      </c>
      <c r="R37" s="11"/>
    </row>
    <row r="38" ht="15.75" customHeight="1">
      <c r="A38" s="7"/>
      <c r="B38" s="17" t="s">
        <v>101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>
        <f t="shared" si="1"/>
        <v>0</v>
      </c>
      <c r="R38" s="11"/>
    </row>
    <row r="39" ht="15.75" customHeight="1">
      <c r="A39" s="7"/>
      <c r="B39" s="17" t="s">
        <v>102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>
        <f t="shared" si="1"/>
        <v>0</v>
      </c>
      <c r="R39" s="11"/>
    </row>
    <row r="40" ht="15.75" customHeight="1">
      <c r="A40" s="7"/>
      <c r="B40" s="17" t="s">
        <v>103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>
        <f t="shared" si="1"/>
        <v>0</v>
      </c>
      <c r="R40" s="11"/>
    </row>
    <row r="41" ht="15.75" customHeight="1">
      <c r="A41" s="7"/>
      <c r="B41" s="18" t="s">
        <v>104</v>
      </c>
      <c r="C41" s="19">
        <f t="shared" ref="C41:P41" si="2">SUM(C3:C40)</f>
        <v>0</v>
      </c>
      <c r="D41" s="19">
        <f t="shared" si="2"/>
        <v>0</v>
      </c>
      <c r="E41" s="19">
        <f t="shared" si="2"/>
        <v>0</v>
      </c>
      <c r="F41" s="19">
        <f t="shared" si="2"/>
        <v>0</v>
      </c>
      <c r="G41" s="19">
        <f t="shared" si="2"/>
        <v>0</v>
      </c>
      <c r="H41" s="19">
        <f t="shared" si="2"/>
        <v>0</v>
      </c>
      <c r="I41" s="19">
        <f t="shared" si="2"/>
        <v>0</v>
      </c>
      <c r="J41" s="19">
        <f t="shared" si="2"/>
        <v>0</v>
      </c>
      <c r="K41" s="19">
        <f t="shared" si="2"/>
        <v>0</v>
      </c>
      <c r="L41" s="19">
        <f t="shared" si="2"/>
        <v>0</v>
      </c>
      <c r="M41" s="19">
        <f t="shared" si="2"/>
        <v>0</v>
      </c>
      <c r="N41" s="19">
        <f t="shared" si="2"/>
        <v>0</v>
      </c>
      <c r="O41" s="19">
        <f t="shared" si="2"/>
        <v>0</v>
      </c>
      <c r="P41" s="19">
        <f t="shared" si="2"/>
        <v>0</v>
      </c>
      <c r="Q41" s="20">
        <f t="shared" si="1"/>
        <v>0</v>
      </c>
      <c r="R41" s="11"/>
    </row>
    <row r="42" ht="27.0" customHeight="1">
      <c r="A42" s="5" t="s">
        <v>105</v>
      </c>
      <c r="B42" s="21" t="s">
        <v>106</v>
      </c>
      <c r="C42" s="8"/>
      <c r="D42" s="8"/>
      <c r="E42" s="22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>
        <f t="shared" si="1"/>
        <v>0</v>
      </c>
      <c r="R42" s="11"/>
    </row>
    <row r="43" ht="15.75" customHeight="1">
      <c r="A43" s="7"/>
      <c r="B43" s="6" t="s">
        <v>107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>
        <f t="shared" si="1"/>
        <v>0</v>
      </c>
      <c r="R43" s="11"/>
    </row>
    <row r="44" ht="15.75" customHeight="1">
      <c r="A44" s="7"/>
      <c r="B44" s="24" t="s">
        <v>108</v>
      </c>
      <c r="C44" s="10">
        <f t="shared" ref="C44:P44" si="3">SUM(C42:C43)</f>
        <v>0</v>
      </c>
      <c r="D44" s="10">
        <f t="shared" si="3"/>
        <v>0</v>
      </c>
      <c r="E44" s="10">
        <f t="shared" si="3"/>
        <v>0</v>
      </c>
      <c r="F44" s="10">
        <f t="shared" si="3"/>
        <v>0</v>
      </c>
      <c r="G44" s="10">
        <f t="shared" si="3"/>
        <v>0</v>
      </c>
      <c r="H44" s="10">
        <f t="shared" si="3"/>
        <v>0</v>
      </c>
      <c r="I44" s="10">
        <f t="shared" si="3"/>
        <v>0</v>
      </c>
      <c r="J44" s="10">
        <f t="shared" si="3"/>
        <v>0</v>
      </c>
      <c r="K44" s="10">
        <f t="shared" si="3"/>
        <v>0</v>
      </c>
      <c r="L44" s="10">
        <f t="shared" si="3"/>
        <v>0</v>
      </c>
      <c r="M44" s="10">
        <f t="shared" si="3"/>
        <v>0</v>
      </c>
      <c r="N44" s="10">
        <f t="shared" si="3"/>
        <v>0</v>
      </c>
      <c r="O44" s="10">
        <f t="shared" si="3"/>
        <v>0</v>
      </c>
      <c r="P44" s="10">
        <f t="shared" si="3"/>
        <v>0</v>
      </c>
      <c r="Q44" s="8">
        <f t="shared" si="1"/>
        <v>0</v>
      </c>
      <c r="R44" s="11"/>
    </row>
    <row r="45" ht="24.0" customHeight="1">
      <c r="A45" s="5" t="s">
        <v>109</v>
      </c>
      <c r="B45" s="9" t="s">
        <v>110</v>
      </c>
      <c r="C45" s="10">
        <f t="shared" ref="C45:P45" si="4">SUM(C46)</f>
        <v>0</v>
      </c>
      <c r="D45" s="10">
        <f t="shared" si="4"/>
        <v>0</v>
      </c>
      <c r="E45" s="10">
        <f t="shared" si="4"/>
        <v>0</v>
      </c>
      <c r="F45" s="10">
        <f t="shared" si="4"/>
        <v>0</v>
      </c>
      <c r="G45" s="10">
        <f t="shared" si="4"/>
        <v>0</v>
      </c>
      <c r="H45" s="10">
        <f t="shared" si="4"/>
        <v>0</v>
      </c>
      <c r="I45" s="10">
        <f t="shared" si="4"/>
        <v>0</v>
      </c>
      <c r="J45" s="10">
        <f t="shared" si="4"/>
        <v>0</v>
      </c>
      <c r="K45" s="10">
        <f t="shared" si="4"/>
        <v>0</v>
      </c>
      <c r="L45" s="10">
        <f t="shared" si="4"/>
        <v>0</v>
      </c>
      <c r="M45" s="10">
        <f t="shared" si="4"/>
        <v>0</v>
      </c>
      <c r="N45" s="10">
        <f t="shared" si="4"/>
        <v>0</v>
      </c>
      <c r="O45" s="10">
        <f t="shared" si="4"/>
        <v>0</v>
      </c>
      <c r="P45" s="10">
        <f t="shared" si="4"/>
        <v>0</v>
      </c>
      <c r="Q45" s="8">
        <f t="shared" si="1"/>
        <v>0</v>
      </c>
      <c r="R45" s="11"/>
    </row>
    <row r="46" ht="15.75" customHeight="1">
      <c r="A46" s="7"/>
      <c r="B46" s="9" t="s">
        <v>111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>
        <f t="shared" si="1"/>
        <v>0</v>
      </c>
      <c r="R46" s="11"/>
    </row>
    <row r="47" ht="15.75" customHeight="1">
      <c r="A47" s="7">
        <v>1161.0</v>
      </c>
      <c r="B47" s="24" t="s">
        <v>112</v>
      </c>
      <c r="C47" s="10">
        <f t="shared" ref="C47:P47" si="5">SUM(C48:C49)</f>
        <v>0</v>
      </c>
      <c r="D47" s="10">
        <f t="shared" si="5"/>
        <v>0</v>
      </c>
      <c r="E47" s="10">
        <f t="shared" si="5"/>
        <v>0</v>
      </c>
      <c r="F47" s="10">
        <f t="shared" si="5"/>
        <v>0</v>
      </c>
      <c r="G47" s="10">
        <f t="shared" si="5"/>
        <v>0</v>
      </c>
      <c r="H47" s="10">
        <f t="shared" si="5"/>
        <v>0</v>
      </c>
      <c r="I47" s="10">
        <f t="shared" si="5"/>
        <v>0</v>
      </c>
      <c r="J47" s="10">
        <f t="shared" si="5"/>
        <v>0</v>
      </c>
      <c r="K47" s="10">
        <f t="shared" si="5"/>
        <v>0</v>
      </c>
      <c r="L47" s="10">
        <f t="shared" si="5"/>
        <v>0</v>
      </c>
      <c r="M47" s="10">
        <f t="shared" si="5"/>
        <v>0</v>
      </c>
      <c r="N47" s="10">
        <f t="shared" si="5"/>
        <v>0</v>
      </c>
      <c r="O47" s="10">
        <f t="shared" si="5"/>
        <v>0</v>
      </c>
      <c r="P47" s="10">
        <f t="shared" si="5"/>
        <v>0</v>
      </c>
      <c r="Q47" s="8">
        <f t="shared" si="1"/>
        <v>0</v>
      </c>
      <c r="R47" s="11"/>
    </row>
    <row r="48" ht="15.75" customHeight="1">
      <c r="A48" s="7">
        <v>1161.0</v>
      </c>
      <c r="B48" s="9" t="s">
        <v>113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>
        <f t="shared" si="1"/>
        <v>0</v>
      </c>
      <c r="R48" s="11"/>
    </row>
    <row r="49" ht="15.75" customHeight="1">
      <c r="A49" s="7">
        <v>1161.0</v>
      </c>
      <c r="B49" s="9" t="s">
        <v>114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>
        <f t="shared" si="1"/>
        <v>0</v>
      </c>
      <c r="R49" s="11"/>
    </row>
    <row r="50" ht="25.5" customHeight="1">
      <c r="A50" s="5" t="s">
        <v>115</v>
      </c>
      <c r="B50" s="9" t="s">
        <v>116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>
        <f t="shared" si="1"/>
        <v>0</v>
      </c>
      <c r="R50" s="11"/>
    </row>
    <row r="51" ht="27.75" customHeight="1">
      <c r="A51" s="5" t="s">
        <v>117</v>
      </c>
      <c r="B51" s="9" t="s">
        <v>118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>
        <f t="shared" si="1"/>
        <v>0</v>
      </c>
      <c r="R51" s="11"/>
    </row>
    <row r="52" ht="15.75" customHeight="1">
      <c r="A52" s="26"/>
      <c r="B52" s="9" t="s">
        <v>119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>
        <f t="shared" si="1"/>
        <v>0</v>
      </c>
      <c r="R52" s="11"/>
    </row>
    <row r="53" ht="26.25" customHeight="1">
      <c r="A53" s="5" t="s">
        <v>120</v>
      </c>
      <c r="B53" s="9" t="s">
        <v>121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>
        <f t="shared" si="1"/>
        <v>0</v>
      </c>
      <c r="R53" s="11"/>
    </row>
    <row r="54" ht="26.25" customHeight="1">
      <c r="A54" s="26"/>
      <c r="B54" s="9" t="s">
        <v>122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>
        <f t="shared" si="1"/>
        <v>0</v>
      </c>
      <c r="R54" s="11"/>
    </row>
    <row r="55" ht="15.75" customHeight="1">
      <c r="A55" s="26"/>
      <c r="B55" s="9" t="s">
        <v>123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>
        <f t="shared" si="1"/>
        <v>0</v>
      </c>
      <c r="R55" s="11"/>
    </row>
    <row r="56" ht="26.25" customHeight="1">
      <c r="A56" s="26"/>
      <c r="B56" s="9" t="s">
        <v>124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>
        <f t="shared" si="1"/>
        <v>0</v>
      </c>
      <c r="R56" s="11"/>
    </row>
    <row r="57" ht="15.75" customHeight="1">
      <c r="A57" s="26"/>
      <c r="B57" s="9" t="s">
        <v>125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>
        <f t="shared" si="1"/>
        <v>0</v>
      </c>
      <c r="R57" s="11"/>
    </row>
    <row r="58" ht="15.75" customHeight="1">
      <c r="A58" s="26"/>
      <c r="B58" s="9" t="s">
        <v>126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>
        <f t="shared" si="1"/>
        <v>0</v>
      </c>
      <c r="R58" s="11"/>
    </row>
    <row r="59" ht="24.75" customHeight="1">
      <c r="A59" s="26"/>
      <c r="B59" s="9" t="s">
        <v>127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>
        <f t="shared" si="1"/>
        <v>0</v>
      </c>
      <c r="R59" s="11"/>
    </row>
    <row r="60" ht="15.75" customHeight="1">
      <c r="A60" s="26"/>
      <c r="B60" s="9" t="s">
        <v>128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>
        <f t="shared" si="1"/>
        <v>0</v>
      </c>
      <c r="R60" s="11"/>
    </row>
    <row r="61" ht="15.75" customHeight="1">
      <c r="A61" s="26"/>
      <c r="B61" s="9" t="s">
        <v>129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>
        <f t="shared" si="1"/>
        <v>0</v>
      </c>
      <c r="R61" s="11"/>
    </row>
    <row r="62" ht="15.75" customHeight="1">
      <c r="A62" s="26"/>
      <c r="B62" s="9" t="s">
        <v>130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>
        <f t="shared" si="1"/>
        <v>0</v>
      </c>
      <c r="R62" s="11"/>
    </row>
    <row r="63" ht="15.75" customHeight="1">
      <c r="A63" s="26"/>
      <c r="B63" s="9" t="s">
        <v>131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>
        <f t="shared" si="1"/>
        <v>0</v>
      </c>
      <c r="R63" s="11"/>
    </row>
    <row r="64" ht="15.75" customHeight="1">
      <c r="A64" s="26"/>
      <c r="B64" s="9" t="s">
        <v>132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>
        <f t="shared" si="1"/>
        <v>0</v>
      </c>
      <c r="R64" s="11"/>
    </row>
    <row r="65" ht="15.75" customHeight="1">
      <c r="A65" s="26"/>
      <c r="B65" s="9" t="s">
        <v>133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>
        <f t="shared" si="1"/>
        <v>0</v>
      </c>
      <c r="R65" s="11"/>
    </row>
    <row r="66" ht="15.75" customHeight="1">
      <c r="A66" s="26"/>
      <c r="B66" s="9" t="s">
        <v>134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>
        <f t="shared" si="1"/>
        <v>0</v>
      </c>
      <c r="R66" s="11"/>
    </row>
    <row r="67" ht="15.75" customHeight="1">
      <c r="A67" s="26"/>
      <c r="B67" s="9" t="s">
        <v>135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>
        <f t="shared" si="1"/>
        <v>0</v>
      </c>
      <c r="R67" s="11"/>
    </row>
    <row r="68" ht="15.75" customHeight="1">
      <c r="A68" s="26"/>
      <c r="B68" s="27" t="s">
        <v>136</v>
      </c>
      <c r="C68" s="19">
        <f t="shared" ref="C68:P68" si="6">SUM(C53:C67)</f>
        <v>0</v>
      </c>
      <c r="D68" s="19">
        <f t="shared" si="6"/>
        <v>0</v>
      </c>
      <c r="E68" s="19">
        <f t="shared" si="6"/>
        <v>0</v>
      </c>
      <c r="F68" s="19">
        <f t="shared" si="6"/>
        <v>0</v>
      </c>
      <c r="G68" s="19">
        <f t="shared" si="6"/>
        <v>0</v>
      </c>
      <c r="H68" s="19">
        <f t="shared" si="6"/>
        <v>0</v>
      </c>
      <c r="I68" s="19">
        <f t="shared" si="6"/>
        <v>0</v>
      </c>
      <c r="J68" s="19">
        <f t="shared" si="6"/>
        <v>0</v>
      </c>
      <c r="K68" s="19">
        <f t="shared" si="6"/>
        <v>0</v>
      </c>
      <c r="L68" s="19">
        <f t="shared" si="6"/>
        <v>0</v>
      </c>
      <c r="M68" s="19">
        <f t="shared" si="6"/>
        <v>0</v>
      </c>
      <c r="N68" s="19">
        <f t="shared" si="6"/>
        <v>0</v>
      </c>
      <c r="O68" s="19">
        <f t="shared" si="6"/>
        <v>0</v>
      </c>
      <c r="P68" s="19">
        <f t="shared" si="6"/>
        <v>0</v>
      </c>
      <c r="Q68" s="20">
        <f t="shared" si="1"/>
        <v>0</v>
      </c>
      <c r="R68" s="11"/>
    </row>
    <row r="69" ht="15.75" customHeight="1">
      <c r="A69" s="5">
        <v>1162.0</v>
      </c>
      <c r="B69" s="9" t="s">
        <v>137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>
        <f t="shared" si="1"/>
        <v>0</v>
      </c>
      <c r="R69" s="11"/>
    </row>
    <row r="70" ht="26.25" customHeight="1">
      <c r="A70" s="5">
        <v>3133.0</v>
      </c>
      <c r="B70" s="9" t="s">
        <v>138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>
        <f t="shared" si="1"/>
        <v>0</v>
      </c>
      <c r="R70" s="11"/>
    </row>
    <row r="71" ht="15.75" customHeight="1">
      <c r="A71" s="5">
        <v>3140.0</v>
      </c>
      <c r="B71" s="9" t="s">
        <v>139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>
        <f t="shared" si="1"/>
        <v>0</v>
      </c>
      <c r="R71" s="11"/>
    </row>
    <row r="72" ht="57.0" customHeight="1">
      <c r="A72" s="5">
        <v>5011.0</v>
      </c>
      <c r="B72" s="9" t="s">
        <v>140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>
        <f t="shared" si="1"/>
        <v>0</v>
      </c>
      <c r="R72" s="11"/>
    </row>
    <row r="73" ht="68.25" customHeight="1">
      <c r="A73" s="5">
        <v>5012.0</v>
      </c>
      <c r="B73" s="9" t="s">
        <v>141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>
        <f t="shared" si="1"/>
        <v>0</v>
      </c>
      <c r="R73" s="11"/>
    </row>
    <row r="74" ht="15.75" customHeight="1">
      <c r="A74" s="5">
        <v>5031.0</v>
      </c>
      <c r="B74" s="27" t="s">
        <v>142</v>
      </c>
      <c r="C74" s="10">
        <f t="shared" ref="C74:P74" si="7">SUM(C75:C76)</f>
        <v>0</v>
      </c>
      <c r="D74" s="10">
        <f t="shared" si="7"/>
        <v>0</v>
      </c>
      <c r="E74" s="10">
        <f t="shared" si="7"/>
        <v>0</v>
      </c>
      <c r="F74" s="10">
        <f t="shared" si="7"/>
        <v>0</v>
      </c>
      <c r="G74" s="10">
        <f t="shared" si="7"/>
        <v>0</v>
      </c>
      <c r="H74" s="10">
        <f t="shared" si="7"/>
        <v>0</v>
      </c>
      <c r="I74" s="10">
        <f t="shared" si="7"/>
        <v>0</v>
      </c>
      <c r="J74" s="10">
        <f t="shared" si="7"/>
        <v>0</v>
      </c>
      <c r="K74" s="10">
        <f t="shared" si="7"/>
        <v>0</v>
      </c>
      <c r="L74" s="10">
        <f t="shared" si="7"/>
        <v>0</v>
      </c>
      <c r="M74" s="10">
        <f t="shared" si="7"/>
        <v>0</v>
      </c>
      <c r="N74" s="10">
        <f t="shared" si="7"/>
        <v>0</v>
      </c>
      <c r="O74" s="10">
        <f t="shared" si="7"/>
        <v>0</v>
      </c>
      <c r="P74" s="10">
        <f t="shared" si="7"/>
        <v>0</v>
      </c>
      <c r="Q74" s="8">
        <f t="shared" si="1"/>
        <v>0</v>
      </c>
      <c r="R74" s="11"/>
    </row>
    <row r="75" ht="15.75" customHeight="1">
      <c r="A75" s="5"/>
      <c r="B75" s="9" t="s">
        <v>143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>
        <f t="shared" si="1"/>
        <v>0</v>
      </c>
      <c r="R75" s="11"/>
    </row>
    <row r="76" ht="15.75" customHeight="1">
      <c r="A76" s="5"/>
      <c r="B76" s="9" t="s">
        <v>144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>
        <f t="shared" si="1"/>
        <v>0</v>
      </c>
      <c r="R76" s="11"/>
    </row>
    <row r="77" ht="15.75" customHeight="1">
      <c r="A77" s="5"/>
      <c r="B77" s="27" t="s">
        <v>145</v>
      </c>
      <c r="C77" s="19">
        <f t="shared" ref="C77:P77" si="8">SUM(C41+C44+C45+C47+C50+C51+C52+C68+C69+C70+C71+C72+C73+C74)</f>
        <v>0</v>
      </c>
      <c r="D77" s="19">
        <f t="shared" si="8"/>
        <v>0</v>
      </c>
      <c r="E77" s="19">
        <f t="shared" si="8"/>
        <v>0</v>
      </c>
      <c r="F77" s="19">
        <f t="shared" si="8"/>
        <v>0</v>
      </c>
      <c r="G77" s="19">
        <f t="shared" si="8"/>
        <v>0</v>
      </c>
      <c r="H77" s="19">
        <f t="shared" si="8"/>
        <v>0</v>
      </c>
      <c r="I77" s="19">
        <f t="shared" si="8"/>
        <v>0</v>
      </c>
      <c r="J77" s="19">
        <f t="shared" si="8"/>
        <v>0</v>
      </c>
      <c r="K77" s="19">
        <f t="shared" si="8"/>
        <v>0</v>
      </c>
      <c r="L77" s="19">
        <f t="shared" si="8"/>
        <v>0</v>
      </c>
      <c r="M77" s="19">
        <f t="shared" si="8"/>
        <v>0</v>
      </c>
      <c r="N77" s="19">
        <f t="shared" si="8"/>
        <v>0</v>
      </c>
      <c r="O77" s="19">
        <f t="shared" si="8"/>
        <v>0</v>
      </c>
      <c r="P77" s="19">
        <f t="shared" si="8"/>
        <v>0</v>
      </c>
      <c r="Q77" s="20">
        <f t="shared" si="1"/>
        <v>0</v>
      </c>
      <c r="R77" s="11"/>
    </row>
    <row r="78" ht="15.75" customHeight="1">
      <c r="A78" s="12"/>
      <c r="B78" s="13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5"/>
      <c r="R78" s="14"/>
    </row>
    <row r="79" ht="15.75" customHeight="1">
      <c r="A79" s="12"/>
      <c r="B79" s="13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5"/>
      <c r="R79" s="14"/>
    </row>
    <row r="80" ht="15.7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5"/>
      <c r="R80" s="14"/>
    </row>
    <row r="81" ht="15.75" customHeight="1">
      <c r="A81" s="12"/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5"/>
      <c r="R81" s="14"/>
    </row>
    <row r="82" ht="15.75" customHeight="1">
      <c r="A82" s="12"/>
      <c r="B82" s="13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5"/>
      <c r="R82" s="14"/>
    </row>
    <row r="83" ht="15.75" customHeight="1">
      <c r="A83" s="12"/>
      <c r="B83" s="13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5"/>
      <c r="R83" s="14"/>
    </row>
    <row r="84" ht="15.75" customHeight="1">
      <c r="A84" s="12"/>
      <c r="B84" s="13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5"/>
      <c r="R84" s="14"/>
    </row>
    <row r="85" ht="15.75" customHeight="1">
      <c r="A85" s="12"/>
      <c r="B85" s="13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5"/>
      <c r="R85" s="14"/>
    </row>
    <row r="86" ht="15.75" customHeight="1">
      <c r="A86" s="12"/>
      <c r="B86" s="13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5"/>
      <c r="R86" s="14"/>
    </row>
    <row r="87" ht="15.75" customHeight="1">
      <c r="A87" s="12"/>
      <c r="B87" s="1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5"/>
      <c r="R87" s="14"/>
    </row>
    <row r="88" ht="15.75" customHeight="1">
      <c r="A88" s="12"/>
      <c r="B88" s="13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5"/>
      <c r="R88" s="14"/>
    </row>
    <row r="89" ht="15.75" customHeight="1">
      <c r="A89" s="12"/>
      <c r="B89" s="1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5"/>
      <c r="R89" s="14"/>
    </row>
    <row r="90" ht="15.75" customHeight="1">
      <c r="A90" s="12"/>
      <c r="B90" s="13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5"/>
      <c r="R90" s="14"/>
    </row>
    <row r="91" ht="15.75" customHeight="1">
      <c r="A91" s="12"/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5"/>
      <c r="R91" s="14"/>
    </row>
    <row r="92" ht="15.75" customHeight="1">
      <c r="A92" s="12"/>
      <c r="B92" s="1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5"/>
      <c r="R92" s="14"/>
    </row>
    <row r="93" ht="15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</row>
    <row r="94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</row>
    <row r="95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</row>
    <row r="96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</row>
    <row r="97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</row>
    <row r="98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</row>
    <row r="99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</row>
    <row r="100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</row>
    <row r="101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</row>
    <row r="102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</row>
    <row r="103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</row>
    <row r="104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</row>
    <row r="105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</row>
    <row r="106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</row>
    <row r="107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</row>
    <row r="108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</row>
    <row r="109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</row>
    <row r="110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</row>
    <row r="111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</row>
    <row r="112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</row>
    <row r="113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</row>
    <row r="114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</row>
    <row r="115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</row>
    <row r="116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</row>
    <row r="117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</row>
    <row r="118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</row>
    <row r="119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</row>
    <row r="120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</row>
    <row r="121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</row>
    <row r="122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</row>
    <row r="123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</row>
    <row r="124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</row>
    <row r="125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</row>
    <row r="126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</row>
    <row r="127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</row>
    <row r="128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</row>
    <row r="129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</row>
    <row r="130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</row>
    <row r="131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</row>
    <row r="132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</row>
    <row r="133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</row>
    <row r="134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</row>
    <row r="135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</row>
    <row r="136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</row>
    <row r="137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</row>
    <row r="138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</row>
    <row r="139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</row>
    <row r="140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</row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R1"/>
  </mergeCells>
  <printOptions/>
  <pageMargins bottom="0.0" footer="0.0" header="0.0" left="0.1968503937007874" right="0.1968503937007874" top="0.0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2.63" defaultRowHeight="15.0"/>
  <cols>
    <col customWidth="1" min="1" max="1" width="2.13"/>
    <col customWidth="1" min="2" max="2" width="10.5"/>
    <col customWidth="1" min="3" max="3" width="5.25"/>
    <col customWidth="1" min="4" max="6" width="5.13"/>
    <col customWidth="1" min="7" max="7" width="5.75"/>
    <col customWidth="1" min="8" max="8" width="5.63"/>
    <col customWidth="1" min="9" max="9" width="5.88"/>
    <col customWidth="1" min="10" max="10" width="5.38"/>
    <col customWidth="1" min="11" max="11" width="5.25"/>
    <col customWidth="1" min="12" max="13" width="4.75"/>
    <col customWidth="1" min="14" max="14" width="4.5"/>
    <col customWidth="1" min="15" max="15" width="5.88"/>
    <col customWidth="1" min="16" max="16" width="4.5"/>
    <col customWidth="1" min="17" max="17" width="5.13"/>
    <col customWidth="1" min="18" max="18" width="6.25"/>
    <col customWidth="1" min="19" max="19" width="4.88"/>
    <col customWidth="1" min="20" max="20" width="5.38"/>
    <col customWidth="1" min="21" max="21" width="4.63"/>
    <col customWidth="1" min="22" max="22" width="5.25"/>
    <col customWidth="1" min="23" max="24" width="6.0"/>
    <col customWidth="1" min="25" max="25" width="5.25"/>
    <col customWidth="1" min="26" max="26" width="9.25"/>
  </cols>
  <sheetData>
    <row r="1">
      <c r="A1" s="28" t="s">
        <v>147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30"/>
      <c r="Y1" s="30"/>
    </row>
    <row r="2" ht="49.5" customHeight="1">
      <c r="A2" s="31"/>
      <c r="B2" s="31"/>
      <c r="C2" s="32" t="s">
        <v>159</v>
      </c>
      <c r="D2" s="32" t="s">
        <v>163</v>
      </c>
      <c r="E2" s="32" t="s">
        <v>165</v>
      </c>
      <c r="F2" s="32" t="s">
        <v>166</v>
      </c>
      <c r="G2" s="32" t="s">
        <v>167</v>
      </c>
      <c r="H2" s="32" t="s">
        <v>168</v>
      </c>
      <c r="I2" s="33" t="s">
        <v>169</v>
      </c>
      <c r="J2" s="33" t="s">
        <v>170</v>
      </c>
      <c r="K2" s="33" t="s">
        <v>171</v>
      </c>
      <c r="L2" s="33" t="s">
        <v>172</v>
      </c>
      <c r="M2" s="32" t="s">
        <v>173</v>
      </c>
      <c r="N2" s="32" t="s">
        <v>174</v>
      </c>
      <c r="O2" s="33" t="s">
        <v>175</v>
      </c>
      <c r="P2" s="33" t="s">
        <v>176</v>
      </c>
      <c r="Q2" s="33" t="s">
        <v>177</v>
      </c>
      <c r="R2" s="33" t="s">
        <v>178</v>
      </c>
      <c r="S2" s="33" t="s">
        <v>179</v>
      </c>
      <c r="T2" s="33" t="s">
        <v>180</v>
      </c>
      <c r="U2" s="33" t="s">
        <v>181</v>
      </c>
      <c r="V2" s="33" t="s">
        <v>182</v>
      </c>
      <c r="W2" s="33" t="s">
        <v>39</v>
      </c>
      <c r="X2" s="33" t="s">
        <v>183</v>
      </c>
      <c r="Y2" s="33" t="s">
        <v>184</v>
      </c>
    </row>
    <row r="3" ht="18.75" customHeight="1">
      <c r="A3" s="34" t="s">
        <v>45</v>
      </c>
      <c r="B3" s="35" t="s">
        <v>49</v>
      </c>
      <c r="C3" s="20">
        <v>3554869.65</v>
      </c>
      <c r="D3" s="36"/>
      <c r="E3" s="20">
        <v>773959.11</v>
      </c>
      <c r="F3" s="36"/>
      <c r="G3" s="20">
        <v>31907.36</v>
      </c>
      <c r="H3" s="20">
        <v>0.0</v>
      </c>
      <c r="I3" s="20">
        <v>98133.04</v>
      </c>
      <c r="J3" s="20"/>
      <c r="K3" s="20">
        <v>251634.87</v>
      </c>
      <c r="L3" s="20">
        <v>192.0</v>
      </c>
      <c r="M3" s="20">
        <v>0.0</v>
      </c>
      <c r="N3" s="20">
        <v>0.0</v>
      </c>
      <c r="O3" s="20">
        <v>0.0</v>
      </c>
      <c r="P3" s="20"/>
      <c r="Q3" s="20">
        <v>5000.0</v>
      </c>
      <c r="R3" s="20">
        <v>68940.28</v>
      </c>
      <c r="S3" s="20"/>
      <c r="T3" s="20">
        <v>157361.06</v>
      </c>
      <c r="U3" s="20"/>
      <c r="V3" s="20">
        <v>1941.29</v>
      </c>
      <c r="W3" s="20">
        <f t="shared" ref="W3:W41" si="1">SUM(X3+Y3)</f>
        <v>4943938.66</v>
      </c>
      <c r="X3" s="20">
        <f t="shared" ref="X3:X41" si="2">SUM(C3+E3+G3+H3+I3+K3+L3+M3+N3+O3+Q3+R3+T3+V3)</f>
        <v>4943938.66</v>
      </c>
      <c r="Y3" s="20">
        <f t="shared" ref="Y3:Y41" si="3">SUM(D3+F3+J3+P3+S3+U3)</f>
        <v>0</v>
      </c>
    </row>
    <row r="4" ht="9.75" customHeight="1">
      <c r="A4" s="37"/>
      <c r="B4" s="38" t="s">
        <v>52</v>
      </c>
      <c r="C4" s="20">
        <v>4491933.85</v>
      </c>
      <c r="D4" s="36">
        <v>537677.8</v>
      </c>
      <c r="E4" s="20">
        <v>967826.79</v>
      </c>
      <c r="F4" s="36">
        <v>145937.89</v>
      </c>
      <c r="G4" s="20">
        <v>136636.07</v>
      </c>
      <c r="H4" s="20">
        <v>0.0</v>
      </c>
      <c r="I4" s="20">
        <v>73017.38</v>
      </c>
      <c r="J4" s="20">
        <v>106853.56</v>
      </c>
      <c r="K4" s="20">
        <v>2881.04</v>
      </c>
      <c r="L4" s="20">
        <v>0.0</v>
      </c>
      <c r="M4" s="20">
        <v>0.0</v>
      </c>
      <c r="N4" s="20">
        <v>0.0</v>
      </c>
      <c r="O4" s="20">
        <v>1289510.27</v>
      </c>
      <c r="P4" s="20"/>
      <c r="Q4" s="20">
        <v>0.0</v>
      </c>
      <c r="R4" s="20">
        <v>281670.81</v>
      </c>
      <c r="S4" s="20">
        <v>7893.0</v>
      </c>
      <c r="T4" s="20">
        <v>0.0</v>
      </c>
      <c r="U4" s="20"/>
      <c r="V4" s="20">
        <v>0.0</v>
      </c>
      <c r="W4" s="20">
        <f t="shared" si="1"/>
        <v>8041838.46</v>
      </c>
      <c r="X4" s="20">
        <f t="shared" si="2"/>
        <v>7243476.21</v>
      </c>
      <c r="Y4" s="20">
        <f t="shared" si="3"/>
        <v>798362.25</v>
      </c>
    </row>
    <row r="5" ht="9.75" customHeight="1">
      <c r="A5" s="37"/>
      <c r="B5" s="38" t="s">
        <v>53</v>
      </c>
      <c r="C5" s="20">
        <v>2613264.5</v>
      </c>
      <c r="D5" s="36">
        <v>392442.76</v>
      </c>
      <c r="E5" s="20">
        <v>567896.76</v>
      </c>
      <c r="F5" s="36">
        <v>88331.45</v>
      </c>
      <c r="G5" s="20">
        <v>45442.88</v>
      </c>
      <c r="H5" s="20">
        <v>3268.0</v>
      </c>
      <c r="I5" s="20">
        <v>66142.55</v>
      </c>
      <c r="J5" s="20">
        <v>94481.12</v>
      </c>
      <c r="K5" s="20">
        <v>2292.0</v>
      </c>
      <c r="L5" s="20">
        <v>0.0</v>
      </c>
      <c r="M5" s="20">
        <v>0.0</v>
      </c>
      <c r="N5" s="20">
        <v>0.0</v>
      </c>
      <c r="O5" s="20">
        <v>706383.92</v>
      </c>
      <c r="P5" s="20">
        <v>43954.67</v>
      </c>
      <c r="Q5" s="20">
        <v>0.0</v>
      </c>
      <c r="R5" s="20">
        <v>65188.61</v>
      </c>
      <c r="S5" s="20">
        <v>19769.85</v>
      </c>
      <c r="T5" s="20">
        <v>0.0</v>
      </c>
      <c r="U5" s="20"/>
      <c r="V5" s="20">
        <v>0.0</v>
      </c>
      <c r="W5" s="20">
        <f t="shared" si="1"/>
        <v>4708859.07</v>
      </c>
      <c r="X5" s="20">
        <f t="shared" si="2"/>
        <v>4069879.22</v>
      </c>
      <c r="Y5" s="20">
        <f t="shared" si="3"/>
        <v>638979.85</v>
      </c>
    </row>
    <row r="6" ht="10.5" customHeight="1">
      <c r="A6" s="37"/>
      <c r="B6" s="38" t="s">
        <v>54</v>
      </c>
      <c r="C6" s="20">
        <v>1878794.81</v>
      </c>
      <c r="D6" s="36">
        <v>455759.57</v>
      </c>
      <c r="E6" s="20">
        <v>426292.02</v>
      </c>
      <c r="F6" s="36">
        <v>112695.66</v>
      </c>
      <c r="G6" s="20">
        <v>25500.66</v>
      </c>
      <c r="H6" s="20">
        <v>0.0</v>
      </c>
      <c r="I6" s="20">
        <v>39677.06</v>
      </c>
      <c r="J6" s="20">
        <v>40212.38</v>
      </c>
      <c r="K6" s="20">
        <v>49277.03</v>
      </c>
      <c r="L6" s="20">
        <v>0.0</v>
      </c>
      <c r="M6" s="20">
        <v>0.0</v>
      </c>
      <c r="N6" s="20">
        <v>0.0</v>
      </c>
      <c r="O6" s="20">
        <v>0.0</v>
      </c>
      <c r="P6" s="20"/>
      <c r="Q6" s="20">
        <v>0.0</v>
      </c>
      <c r="R6" s="20">
        <v>37866.07</v>
      </c>
      <c r="S6" s="20">
        <v>21658.37</v>
      </c>
      <c r="T6" s="20">
        <v>144662.44</v>
      </c>
      <c r="U6" s="20">
        <v>76974.48</v>
      </c>
      <c r="V6" s="20">
        <v>73426.3</v>
      </c>
      <c r="W6" s="20">
        <f t="shared" si="1"/>
        <v>3382796.85</v>
      </c>
      <c r="X6" s="20">
        <f t="shared" si="2"/>
        <v>2675496.39</v>
      </c>
      <c r="Y6" s="20">
        <f t="shared" si="3"/>
        <v>707300.46</v>
      </c>
    </row>
    <row r="7" ht="10.5" customHeight="1">
      <c r="A7" s="37"/>
      <c r="B7" s="38" t="s">
        <v>55</v>
      </c>
      <c r="C7" s="20">
        <v>1992174.49</v>
      </c>
      <c r="D7" s="36">
        <v>249625.2</v>
      </c>
      <c r="E7" s="20">
        <v>428426.25</v>
      </c>
      <c r="F7" s="36">
        <v>56128.53</v>
      </c>
      <c r="G7" s="20">
        <v>25101.08</v>
      </c>
      <c r="H7" s="20">
        <v>1473.0</v>
      </c>
      <c r="I7" s="20">
        <v>51766.04</v>
      </c>
      <c r="J7" s="20">
        <v>42638.86</v>
      </c>
      <c r="K7" s="20">
        <v>28315.2</v>
      </c>
      <c r="L7" s="20">
        <v>780.0</v>
      </c>
      <c r="M7" s="20">
        <v>0.0</v>
      </c>
      <c r="N7" s="20">
        <v>0.0</v>
      </c>
      <c r="O7" s="20">
        <v>0.0</v>
      </c>
      <c r="P7" s="20"/>
      <c r="Q7" s="20">
        <v>0.0</v>
      </c>
      <c r="R7" s="20">
        <v>40405.24</v>
      </c>
      <c r="S7" s="20">
        <v>16983.1</v>
      </c>
      <c r="T7" s="20">
        <v>395483.49</v>
      </c>
      <c r="U7" s="20">
        <v>136233.11</v>
      </c>
      <c r="V7" s="20">
        <v>0.0</v>
      </c>
      <c r="W7" s="20">
        <f t="shared" si="1"/>
        <v>3465533.59</v>
      </c>
      <c r="X7" s="20">
        <f t="shared" si="2"/>
        <v>2963924.79</v>
      </c>
      <c r="Y7" s="20">
        <f t="shared" si="3"/>
        <v>501608.8</v>
      </c>
    </row>
    <row r="8" ht="11.25" customHeight="1">
      <c r="A8" s="37"/>
      <c r="B8" s="38" t="s">
        <v>56</v>
      </c>
      <c r="C8" s="20">
        <v>2170155.58</v>
      </c>
      <c r="D8" s="36">
        <v>134581.17</v>
      </c>
      <c r="E8" s="20">
        <v>476971.07</v>
      </c>
      <c r="F8" s="36">
        <v>30055.1</v>
      </c>
      <c r="G8" s="20">
        <v>32968.16</v>
      </c>
      <c r="H8" s="20">
        <v>0.0</v>
      </c>
      <c r="I8" s="20">
        <v>29955.69</v>
      </c>
      <c r="J8" s="20">
        <v>49236.38</v>
      </c>
      <c r="K8" s="20">
        <v>106685.5</v>
      </c>
      <c r="L8" s="20">
        <v>0.0</v>
      </c>
      <c r="M8" s="20">
        <v>0.0</v>
      </c>
      <c r="N8" s="20">
        <v>0.0</v>
      </c>
      <c r="O8" s="20">
        <v>0.0</v>
      </c>
      <c r="P8" s="20"/>
      <c r="Q8" s="20">
        <v>0.0</v>
      </c>
      <c r="R8" s="20">
        <v>44888.12</v>
      </c>
      <c r="S8" s="20">
        <v>12497.62</v>
      </c>
      <c r="T8" s="20">
        <v>294542.75</v>
      </c>
      <c r="U8" s="20">
        <v>128812.2</v>
      </c>
      <c r="V8" s="20">
        <v>62678.4</v>
      </c>
      <c r="W8" s="20">
        <f t="shared" si="1"/>
        <v>3574027.74</v>
      </c>
      <c r="X8" s="20">
        <f t="shared" si="2"/>
        <v>3218845.27</v>
      </c>
      <c r="Y8" s="20">
        <f t="shared" si="3"/>
        <v>355182.47</v>
      </c>
    </row>
    <row r="9" ht="19.5" customHeight="1">
      <c r="A9" s="37"/>
      <c r="B9" s="38" t="s">
        <v>57</v>
      </c>
      <c r="C9" s="20">
        <v>493092.08</v>
      </c>
      <c r="D9" s="36">
        <v>152364.16</v>
      </c>
      <c r="E9" s="20">
        <v>120725.1</v>
      </c>
      <c r="F9" s="36">
        <v>36137.27</v>
      </c>
      <c r="G9" s="20">
        <v>21478.56</v>
      </c>
      <c r="H9" s="20">
        <v>1634.0</v>
      </c>
      <c r="I9" s="20">
        <v>10330.72</v>
      </c>
      <c r="J9" s="20">
        <v>35967.4</v>
      </c>
      <c r="K9" s="20">
        <v>2842.43</v>
      </c>
      <c r="L9" s="20">
        <v>0.0</v>
      </c>
      <c r="M9" s="20">
        <v>0.0</v>
      </c>
      <c r="N9" s="20">
        <v>0.0</v>
      </c>
      <c r="O9" s="20">
        <v>0.0</v>
      </c>
      <c r="P9" s="20"/>
      <c r="Q9" s="20">
        <v>0.0</v>
      </c>
      <c r="R9" s="20">
        <v>249405.34</v>
      </c>
      <c r="S9" s="20"/>
      <c r="T9" s="20">
        <v>0.0</v>
      </c>
      <c r="U9" s="20"/>
      <c r="V9" s="20">
        <v>0.0</v>
      </c>
      <c r="W9" s="20">
        <f t="shared" si="1"/>
        <v>1123977.06</v>
      </c>
      <c r="X9" s="20">
        <f t="shared" si="2"/>
        <v>899508.23</v>
      </c>
      <c r="Y9" s="20">
        <f t="shared" si="3"/>
        <v>224468.83</v>
      </c>
    </row>
    <row r="10" ht="10.5" customHeight="1">
      <c r="A10" s="37"/>
      <c r="B10" s="38" t="s">
        <v>58</v>
      </c>
      <c r="C10" s="20">
        <v>1049223.55</v>
      </c>
      <c r="D10" s="36">
        <v>138846.23</v>
      </c>
      <c r="E10" s="20">
        <v>237687.16</v>
      </c>
      <c r="F10" s="36">
        <v>30592.92</v>
      </c>
      <c r="G10" s="20">
        <v>0.0</v>
      </c>
      <c r="H10" s="20">
        <v>0.0</v>
      </c>
      <c r="I10" s="20">
        <v>9978.7</v>
      </c>
      <c r="J10" s="20">
        <v>13702.78</v>
      </c>
      <c r="K10" s="20">
        <v>691.05</v>
      </c>
      <c r="L10" s="20">
        <v>0.0</v>
      </c>
      <c r="M10" s="20">
        <v>0.0</v>
      </c>
      <c r="N10" s="20">
        <v>0.0</v>
      </c>
      <c r="O10" s="20">
        <v>207978.43</v>
      </c>
      <c r="P10" s="20"/>
      <c r="Q10" s="20">
        <v>0.0</v>
      </c>
      <c r="R10" s="20">
        <v>45260.0</v>
      </c>
      <c r="S10" s="20">
        <v>1858.17</v>
      </c>
      <c r="T10" s="20">
        <v>0.0</v>
      </c>
      <c r="U10" s="20"/>
      <c r="V10" s="20">
        <v>0.0</v>
      </c>
      <c r="W10" s="20">
        <f t="shared" si="1"/>
        <v>1735818.99</v>
      </c>
      <c r="X10" s="20">
        <f t="shared" si="2"/>
        <v>1550818.89</v>
      </c>
      <c r="Y10" s="20">
        <f t="shared" si="3"/>
        <v>185000.1</v>
      </c>
    </row>
    <row r="11" ht="11.25" customHeight="1">
      <c r="A11" s="37"/>
      <c r="B11" s="38" t="s">
        <v>59</v>
      </c>
      <c r="C11" s="20">
        <v>1623983.08</v>
      </c>
      <c r="D11" s="36">
        <v>233499.17</v>
      </c>
      <c r="E11" s="20">
        <v>345944.67</v>
      </c>
      <c r="F11" s="36">
        <v>51511.14</v>
      </c>
      <c r="G11" s="20">
        <v>9648.8</v>
      </c>
      <c r="H11" s="20">
        <v>0.0</v>
      </c>
      <c r="I11" s="20">
        <v>27030.72</v>
      </c>
      <c r="J11" s="20">
        <v>43391.68</v>
      </c>
      <c r="K11" s="20">
        <v>92370.83</v>
      </c>
      <c r="L11" s="20">
        <v>0.0</v>
      </c>
      <c r="M11" s="20">
        <v>0.0</v>
      </c>
      <c r="N11" s="20">
        <v>0.0</v>
      </c>
      <c r="O11" s="20">
        <v>0.0</v>
      </c>
      <c r="P11" s="20"/>
      <c r="Q11" s="20">
        <v>0.0</v>
      </c>
      <c r="R11" s="20">
        <v>34066.75</v>
      </c>
      <c r="S11" s="20">
        <v>15269.63</v>
      </c>
      <c r="T11" s="20">
        <v>2909.13</v>
      </c>
      <c r="U11" s="20"/>
      <c r="V11" s="20">
        <v>343043.0</v>
      </c>
      <c r="W11" s="20">
        <f t="shared" si="1"/>
        <v>2822668.6</v>
      </c>
      <c r="X11" s="20">
        <f t="shared" si="2"/>
        <v>2478996.98</v>
      </c>
      <c r="Y11" s="20">
        <f t="shared" si="3"/>
        <v>343671.62</v>
      </c>
    </row>
    <row r="12" ht="12.75" customHeight="1">
      <c r="A12" s="37"/>
      <c r="B12" s="38" t="s">
        <v>60</v>
      </c>
      <c r="C12" s="39">
        <v>1.151589663E7</v>
      </c>
      <c r="D12" s="36"/>
      <c r="E12" s="20">
        <v>2466315.11</v>
      </c>
      <c r="F12" s="36"/>
      <c r="G12" s="20">
        <v>288359.56</v>
      </c>
      <c r="H12" s="20">
        <v>0.0</v>
      </c>
      <c r="I12" s="20">
        <v>421362.17</v>
      </c>
      <c r="J12" s="20"/>
      <c r="K12" s="20">
        <v>414979.78</v>
      </c>
      <c r="L12" s="20">
        <v>820.0</v>
      </c>
      <c r="M12" s="20">
        <v>0.0</v>
      </c>
      <c r="N12" s="20">
        <v>0.0</v>
      </c>
      <c r="O12" s="20">
        <v>1061296.78</v>
      </c>
      <c r="P12" s="20"/>
      <c r="Q12" s="20">
        <v>65582.33</v>
      </c>
      <c r="R12" s="20">
        <v>149817.82</v>
      </c>
      <c r="S12" s="20"/>
      <c r="T12" s="20">
        <v>0.0</v>
      </c>
      <c r="U12" s="20"/>
      <c r="V12" s="20">
        <v>16534.63</v>
      </c>
      <c r="W12" s="20">
        <f t="shared" si="1"/>
        <v>16400964.81</v>
      </c>
      <c r="X12" s="20">
        <f t="shared" si="2"/>
        <v>16400964.81</v>
      </c>
      <c r="Y12" s="20">
        <f t="shared" si="3"/>
        <v>0</v>
      </c>
    </row>
    <row r="13" ht="12.0" customHeight="1">
      <c r="A13" s="37"/>
      <c r="B13" s="38" t="s">
        <v>51</v>
      </c>
      <c r="C13" s="39">
        <v>1.132550125E7</v>
      </c>
      <c r="D13" s="36"/>
      <c r="E13" s="20">
        <v>2449445.77</v>
      </c>
      <c r="F13" s="36"/>
      <c r="G13" s="20">
        <v>668277.98</v>
      </c>
      <c r="H13" s="20">
        <v>0.0</v>
      </c>
      <c r="I13" s="20">
        <v>323826.02</v>
      </c>
      <c r="J13" s="20"/>
      <c r="K13" s="20">
        <v>117735.89</v>
      </c>
      <c r="L13" s="20">
        <v>604.0</v>
      </c>
      <c r="M13" s="20">
        <v>0.0</v>
      </c>
      <c r="N13" s="20">
        <v>0.0</v>
      </c>
      <c r="O13" s="20">
        <v>1328667.07</v>
      </c>
      <c r="P13" s="20"/>
      <c r="Q13" s="20">
        <v>24093.75</v>
      </c>
      <c r="R13" s="20">
        <v>173629.49</v>
      </c>
      <c r="S13" s="20"/>
      <c r="T13" s="20">
        <v>175794.9</v>
      </c>
      <c r="U13" s="20"/>
      <c r="V13" s="20">
        <v>641562.64</v>
      </c>
      <c r="W13" s="20">
        <f t="shared" si="1"/>
        <v>17229138.76</v>
      </c>
      <c r="X13" s="20">
        <f t="shared" si="2"/>
        <v>17229138.76</v>
      </c>
      <c r="Y13" s="20">
        <f t="shared" si="3"/>
        <v>0</v>
      </c>
    </row>
    <row r="14" ht="12.0" customHeight="1">
      <c r="A14" s="37"/>
      <c r="B14" s="38" t="s">
        <v>61</v>
      </c>
      <c r="C14" s="20">
        <v>5129315.5</v>
      </c>
      <c r="D14" s="36"/>
      <c r="E14" s="20">
        <v>1092511.93</v>
      </c>
      <c r="F14" s="36"/>
      <c r="G14" s="20">
        <v>137365.0</v>
      </c>
      <c r="H14" s="20">
        <v>0.0</v>
      </c>
      <c r="I14" s="20">
        <v>140515.71</v>
      </c>
      <c r="J14" s="20"/>
      <c r="K14" s="20">
        <v>330472.9</v>
      </c>
      <c r="L14" s="20">
        <v>1248.0</v>
      </c>
      <c r="M14" s="20">
        <v>0.0</v>
      </c>
      <c r="N14" s="20">
        <v>0.0</v>
      </c>
      <c r="O14" s="20">
        <v>1467637.12</v>
      </c>
      <c r="P14" s="20"/>
      <c r="Q14" s="20">
        <v>0.0</v>
      </c>
      <c r="R14" s="20">
        <v>54918.48</v>
      </c>
      <c r="S14" s="20"/>
      <c r="T14" s="20">
        <v>0.0</v>
      </c>
      <c r="U14" s="20"/>
      <c r="V14" s="20">
        <v>1816.8</v>
      </c>
      <c r="W14" s="20">
        <f t="shared" si="1"/>
        <v>8355801.44</v>
      </c>
      <c r="X14" s="20">
        <f t="shared" si="2"/>
        <v>8355801.44</v>
      </c>
      <c r="Y14" s="20">
        <f t="shared" si="3"/>
        <v>0</v>
      </c>
    </row>
    <row r="15" ht="11.25" customHeight="1">
      <c r="A15" s="37"/>
      <c r="B15" s="38" t="s">
        <v>62</v>
      </c>
      <c r="C15" s="20">
        <v>1528176.07</v>
      </c>
      <c r="D15" s="36">
        <v>173613.19</v>
      </c>
      <c r="E15" s="20">
        <v>330117.78</v>
      </c>
      <c r="F15" s="36">
        <v>38520.4</v>
      </c>
      <c r="G15" s="20">
        <v>25178.78</v>
      </c>
      <c r="H15" s="20">
        <v>1634.0</v>
      </c>
      <c r="I15" s="20">
        <v>22742.77</v>
      </c>
      <c r="J15" s="20">
        <v>35168.29</v>
      </c>
      <c r="K15" s="20">
        <v>31960.37</v>
      </c>
      <c r="L15" s="20">
        <v>780.0</v>
      </c>
      <c r="M15" s="20">
        <v>0.0</v>
      </c>
      <c r="N15" s="20">
        <v>0.0</v>
      </c>
      <c r="O15" s="20">
        <v>0.0</v>
      </c>
      <c r="P15" s="20"/>
      <c r="Q15" s="20">
        <v>0.0</v>
      </c>
      <c r="R15" s="20">
        <v>34561.74</v>
      </c>
      <c r="S15" s="20">
        <v>22999.17</v>
      </c>
      <c r="T15" s="20">
        <v>73162.35</v>
      </c>
      <c r="U15" s="20">
        <v>27335.4</v>
      </c>
      <c r="V15" s="20">
        <v>0.0</v>
      </c>
      <c r="W15" s="20">
        <f t="shared" si="1"/>
        <v>2345950.31</v>
      </c>
      <c r="X15" s="20">
        <f t="shared" si="2"/>
        <v>2048313.86</v>
      </c>
      <c r="Y15" s="20">
        <f t="shared" si="3"/>
        <v>297636.45</v>
      </c>
    </row>
    <row r="16" ht="11.25" customHeight="1">
      <c r="A16" s="37"/>
      <c r="B16" s="38" t="s">
        <v>63</v>
      </c>
      <c r="C16" s="20">
        <v>3277840.11</v>
      </c>
      <c r="D16" s="36"/>
      <c r="E16" s="20">
        <v>692920.84</v>
      </c>
      <c r="F16" s="36"/>
      <c r="G16" s="20">
        <v>71363.88</v>
      </c>
      <c r="H16" s="20">
        <v>0.0</v>
      </c>
      <c r="I16" s="20">
        <v>44889.0</v>
      </c>
      <c r="J16" s="20"/>
      <c r="K16" s="20">
        <v>11918.5</v>
      </c>
      <c r="L16" s="20">
        <v>0.0</v>
      </c>
      <c r="M16" s="20">
        <v>0.0</v>
      </c>
      <c r="N16" s="20">
        <v>0.0</v>
      </c>
      <c r="O16" s="20">
        <v>473575.99</v>
      </c>
      <c r="P16" s="20"/>
      <c r="Q16" s="20">
        <v>4796.53</v>
      </c>
      <c r="R16" s="20">
        <v>41078.07</v>
      </c>
      <c r="S16" s="20"/>
      <c r="T16" s="20">
        <v>0.0</v>
      </c>
      <c r="U16" s="20"/>
      <c r="V16" s="20">
        <v>4186.84</v>
      </c>
      <c r="W16" s="20">
        <f t="shared" si="1"/>
        <v>4622569.76</v>
      </c>
      <c r="X16" s="20">
        <f t="shared" si="2"/>
        <v>4622569.76</v>
      </c>
      <c r="Y16" s="20">
        <f t="shared" si="3"/>
        <v>0</v>
      </c>
    </row>
    <row r="17" ht="10.5" customHeight="1">
      <c r="A17" s="37"/>
      <c r="B17" s="38" t="s">
        <v>64</v>
      </c>
      <c r="C17" s="20">
        <v>3385965.16</v>
      </c>
      <c r="D17" s="36"/>
      <c r="E17" s="20">
        <v>726669.43</v>
      </c>
      <c r="F17" s="36"/>
      <c r="G17" s="20">
        <v>36494.24</v>
      </c>
      <c r="H17" s="20">
        <v>0.0</v>
      </c>
      <c r="I17" s="20">
        <v>59804.15</v>
      </c>
      <c r="J17" s="20"/>
      <c r="K17" s="20">
        <v>73422.13</v>
      </c>
      <c r="L17" s="20">
        <v>690.0</v>
      </c>
      <c r="M17" s="20">
        <v>0.0</v>
      </c>
      <c r="N17" s="20">
        <v>0.0</v>
      </c>
      <c r="O17" s="20">
        <v>0.0</v>
      </c>
      <c r="P17" s="20"/>
      <c r="Q17" s="20">
        <v>0.0</v>
      </c>
      <c r="R17" s="20">
        <v>42858.63</v>
      </c>
      <c r="S17" s="20"/>
      <c r="T17" s="20">
        <v>171082.14</v>
      </c>
      <c r="U17" s="20"/>
      <c r="V17" s="20">
        <v>170352.2</v>
      </c>
      <c r="W17" s="20">
        <f t="shared" si="1"/>
        <v>4667338.08</v>
      </c>
      <c r="X17" s="20">
        <f t="shared" si="2"/>
        <v>4667338.08</v>
      </c>
      <c r="Y17" s="20">
        <f t="shared" si="3"/>
        <v>0</v>
      </c>
    </row>
    <row r="18" ht="11.25" customHeight="1">
      <c r="A18" s="37"/>
      <c r="B18" s="38" t="s">
        <v>65</v>
      </c>
      <c r="C18" s="20">
        <v>2944481.88</v>
      </c>
      <c r="D18" s="36">
        <v>224934.46</v>
      </c>
      <c r="E18" s="20">
        <v>641797.8</v>
      </c>
      <c r="F18" s="36">
        <v>55555.62</v>
      </c>
      <c r="G18" s="20">
        <v>48767.96</v>
      </c>
      <c r="H18" s="20">
        <v>1634.0</v>
      </c>
      <c r="I18" s="20">
        <v>100220.4</v>
      </c>
      <c r="J18" s="20">
        <v>60626.48</v>
      </c>
      <c r="K18" s="20">
        <v>36326.75</v>
      </c>
      <c r="L18" s="20">
        <v>660.0</v>
      </c>
      <c r="M18" s="20">
        <v>0.0</v>
      </c>
      <c r="N18" s="20">
        <v>0.0</v>
      </c>
      <c r="O18" s="20">
        <v>0.0</v>
      </c>
      <c r="P18" s="20"/>
      <c r="Q18" s="20">
        <v>0.0</v>
      </c>
      <c r="R18" s="20">
        <v>35318.27</v>
      </c>
      <c r="S18" s="20">
        <v>7990.46</v>
      </c>
      <c r="T18" s="20">
        <v>130008.37</v>
      </c>
      <c r="U18" s="20">
        <v>20116.95</v>
      </c>
      <c r="V18" s="20">
        <v>149263.2</v>
      </c>
      <c r="W18" s="20">
        <f t="shared" si="1"/>
        <v>4457702.6</v>
      </c>
      <c r="X18" s="20">
        <f t="shared" si="2"/>
        <v>4088478.63</v>
      </c>
      <c r="Y18" s="20">
        <f t="shared" si="3"/>
        <v>369223.97</v>
      </c>
    </row>
    <row r="19" ht="11.25" customHeight="1">
      <c r="A19" s="37"/>
      <c r="B19" s="38" t="s">
        <v>66</v>
      </c>
      <c r="C19" s="20">
        <v>2948550.26</v>
      </c>
      <c r="D19" s="36">
        <v>412961.94</v>
      </c>
      <c r="E19" s="20">
        <v>637793.37</v>
      </c>
      <c r="F19" s="36">
        <v>93732.45</v>
      </c>
      <c r="G19" s="20">
        <v>38808.08</v>
      </c>
      <c r="H19" s="20">
        <v>0.0</v>
      </c>
      <c r="I19" s="20">
        <v>54763.55</v>
      </c>
      <c r="J19" s="20">
        <v>91570.15</v>
      </c>
      <c r="K19" s="20">
        <v>97985.43</v>
      </c>
      <c r="L19" s="20">
        <v>762.0</v>
      </c>
      <c r="M19" s="20">
        <v>0.0</v>
      </c>
      <c r="N19" s="20">
        <v>0.0</v>
      </c>
      <c r="O19" s="20">
        <v>0.0</v>
      </c>
      <c r="P19" s="20"/>
      <c r="Q19" s="20">
        <v>0.0</v>
      </c>
      <c r="R19" s="20">
        <v>67462.93</v>
      </c>
      <c r="S19" s="20">
        <v>36662.6</v>
      </c>
      <c r="T19" s="20">
        <v>109958.05</v>
      </c>
      <c r="U19" s="20">
        <v>15221.88</v>
      </c>
      <c r="V19" s="20">
        <v>115791.0</v>
      </c>
      <c r="W19" s="20">
        <f t="shared" si="1"/>
        <v>4722023.69</v>
      </c>
      <c r="X19" s="20">
        <f t="shared" si="2"/>
        <v>4071874.67</v>
      </c>
      <c r="Y19" s="20">
        <f t="shared" si="3"/>
        <v>650149.02</v>
      </c>
    </row>
    <row r="20" ht="12.0" customHeight="1">
      <c r="A20" s="37"/>
      <c r="B20" s="38" t="s">
        <v>67</v>
      </c>
      <c r="C20" s="39">
        <v>1.007832685E7</v>
      </c>
      <c r="D20" s="36">
        <v>1539040.22</v>
      </c>
      <c r="E20" s="20">
        <v>2200589.82</v>
      </c>
      <c r="F20" s="36">
        <v>351097.06</v>
      </c>
      <c r="G20" s="20">
        <v>437497.76</v>
      </c>
      <c r="H20" s="20">
        <v>6245.0</v>
      </c>
      <c r="I20" s="20">
        <v>252842.17</v>
      </c>
      <c r="J20" s="20">
        <v>185761.19</v>
      </c>
      <c r="K20" s="20">
        <v>54997.8</v>
      </c>
      <c r="L20" s="20">
        <v>1492.0</v>
      </c>
      <c r="M20" s="20">
        <v>0.0</v>
      </c>
      <c r="N20" s="20">
        <v>0.0</v>
      </c>
      <c r="O20" s="20">
        <v>930835.4</v>
      </c>
      <c r="P20" s="20"/>
      <c r="Q20" s="20">
        <v>76569.19</v>
      </c>
      <c r="R20" s="20">
        <v>279541.71</v>
      </c>
      <c r="S20" s="20">
        <v>42980.69</v>
      </c>
      <c r="T20" s="20">
        <v>0.0</v>
      </c>
      <c r="U20" s="20"/>
      <c r="V20" s="20">
        <v>13886.55</v>
      </c>
      <c r="W20" s="20">
        <f t="shared" si="1"/>
        <v>16451703.41</v>
      </c>
      <c r="X20" s="20">
        <f t="shared" si="2"/>
        <v>14332824.25</v>
      </c>
      <c r="Y20" s="20">
        <f t="shared" si="3"/>
        <v>2118879.16</v>
      </c>
    </row>
    <row r="21" ht="11.25" customHeight="1">
      <c r="A21" s="37"/>
      <c r="B21" s="38" t="s">
        <v>68</v>
      </c>
      <c r="C21" s="20">
        <v>5055148.27</v>
      </c>
      <c r="D21" s="36"/>
      <c r="E21" s="20">
        <v>1114470.94</v>
      </c>
      <c r="F21" s="36"/>
      <c r="G21" s="20">
        <v>195900.68</v>
      </c>
      <c r="H21" s="20">
        <v>0.0</v>
      </c>
      <c r="I21" s="20">
        <v>139457.66</v>
      </c>
      <c r="J21" s="20"/>
      <c r="K21" s="20">
        <v>231937.69</v>
      </c>
      <c r="L21" s="20">
        <v>1262.47</v>
      </c>
      <c r="M21" s="20">
        <v>0.0</v>
      </c>
      <c r="N21" s="20">
        <v>0.0</v>
      </c>
      <c r="O21" s="20">
        <v>576184.71</v>
      </c>
      <c r="P21" s="20"/>
      <c r="Q21" s="20">
        <v>0.0</v>
      </c>
      <c r="R21" s="20">
        <v>157537.34</v>
      </c>
      <c r="S21" s="20"/>
      <c r="T21" s="20">
        <v>0.0</v>
      </c>
      <c r="U21" s="20"/>
      <c r="V21" s="20">
        <v>17173.15</v>
      </c>
      <c r="W21" s="20">
        <f t="shared" si="1"/>
        <v>7489072.91</v>
      </c>
      <c r="X21" s="20">
        <f t="shared" si="2"/>
        <v>7489072.91</v>
      </c>
      <c r="Y21" s="20">
        <f t="shared" si="3"/>
        <v>0</v>
      </c>
    </row>
    <row r="22" ht="11.25" customHeight="1">
      <c r="A22" s="37"/>
      <c r="B22" s="38" t="s">
        <v>69</v>
      </c>
      <c r="C22" s="20">
        <v>2991866.19</v>
      </c>
      <c r="D22" s="36"/>
      <c r="E22" s="20">
        <v>999271.98</v>
      </c>
      <c r="F22" s="36"/>
      <c r="G22" s="20">
        <v>19531.84</v>
      </c>
      <c r="H22" s="20">
        <v>0.0</v>
      </c>
      <c r="I22" s="20">
        <v>79232.68</v>
      </c>
      <c r="J22" s="20"/>
      <c r="K22" s="20">
        <v>21283.56</v>
      </c>
      <c r="L22" s="20">
        <v>0.0</v>
      </c>
      <c r="M22" s="20">
        <v>0.0</v>
      </c>
      <c r="N22" s="20">
        <v>0.0</v>
      </c>
      <c r="O22" s="20">
        <v>433060.5</v>
      </c>
      <c r="P22" s="20"/>
      <c r="Q22" s="20">
        <v>4308.75</v>
      </c>
      <c r="R22" s="20">
        <v>65825.84</v>
      </c>
      <c r="S22" s="20"/>
      <c r="T22" s="20">
        <v>0.0</v>
      </c>
      <c r="U22" s="20"/>
      <c r="V22" s="20">
        <v>0.0</v>
      </c>
      <c r="W22" s="20">
        <f t="shared" si="1"/>
        <v>4614381.34</v>
      </c>
      <c r="X22" s="20">
        <f t="shared" si="2"/>
        <v>4614381.34</v>
      </c>
      <c r="Y22" s="20">
        <f t="shared" si="3"/>
        <v>0</v>
      </c>
    </row>
    <row r="23" ht="12.0" customHeight="1">
      <c r="A23" s="37"/>
      <c r="B23" s="38" t="s">
        <v>70</v>
      </c>
      <c r="C23" s="20">
        <v>2936878.55</v>
      </c>
      <c r="D23" s="36"/>
      <c r="E23" s="20">
        <v>637682.75</v>
      </c>
      <c r="F23" s="36"/>
      <c r="G23" s="20">
        <v>108932.64</v>
      </c>
      <c r="H23" s="20">
        <v>0.0</v>
      </c>
      <c r="I23" s="20">
        <v>60938.15</v>
      </c>
      <c r="J23" s="20"/>
      <c r="K23" s="20">
        <v>32573.54</v>
      </c>
      <c r="L23" s="20">
        <v>600.0</v>
      </c>
      <c r="M23" s="20">
        <v>0.0</v>
      </c>
      <c r="N23" s="20">
        <v>0.0</v>
      </c>
      <c r="O23" s="20">
        <v>0.0</v>
      </c>
      <c r="P23" s="20"/>
      <c r="Q23" s="20">
        <v>0.0</v>
      </c>
      <c r="R23" s="20">
        <v>56359.05</v>
      </c>
      <c r="S23" s="20"/>
      <c r="T23" s="20">
        <v>11825.89</v>
      </c>
      <c r="U23" s="20"/>
      <c r="V23" s="20">
        <v>516026.0</v>
      </c>
      <c r="W23" s="20">
        <f t="shared" si="1"/>
        <v>4361816.57</v>
      </c>
      <c r="X23" s="20">
        <f t="shared" si="2"/>
        <v>4361816.57</v>
      </c>
      <c r="Y23" s="20">
        <f t="shared" si="3"/>
        <v>0</v>
      </c>
    </row>
    <row r="24" ht="12.0" customHeight="1">
      <c r="A24" s="37"/>
      <c r="B24" s="38" t="s">
        <v>71</v>
      </c>
      <c r="C24" s="20">
        <v>2884900.63</v>
      </c>
      <c r="D24" s="36"/>
      <c r="E24" s="20">
        <v>621616.45</v>
      </c>
      <c r="F24" s="36"/>
      <c r="G24" s="20">
        <v>62305.36</v>
      </c>
      <c r="H24" s="20">
        <v>0.0</v>
      </c>
      <c r="I24" s="20">
        <v>89183.95</v>
      </c>
      <c r="J24" s="20"/>
      <c r="K24" s="20">
        <v>1139.04</v>
      </c>
      <c r="L24" s="20">
        <v>400.0</v>
      </c>
      <c r="M24" s="20">
        <v>0.0</v>
      </c>
      <c r="N24" s="20">
        <v>0.0</v>
      </c>
      <c r="O24" s="20">
        <v>1243863.62</v>
      </c>
      <c r="P24" s="20"/>
      <c r="Q24" s="20">
        <v>15728.94</v>
      </c>
      <c r="R24" s="20">
        <v>44768.32</v>
      </c>
      <c r="S24" s="20"/>
      <c r="T24" s="20">
        <v>0.0</v>
      </c>
      <c r="U24" s="20"/>
      <c r="V24" s="20">
        <v>8945.69</v>
      </c>
      <c r="W24" s="20">
        <f t="shared" si="1"/>
        <v>4972852</v>
      </c>
      <c r="X24" s="20">
        <f t="shared" si="2"/>
        <v>4972852</v>
      </c>
      <c r="Y24" s="20">
        <f t="shared" si="3"/>
        <v>0</v>
      </c>
    </row>
    <row r="25" ht="10.5" customHeight="1">
      <c r="A25" s="37"/>
      <c r="B25" s="38" t="s">
        <v>72</v>
      </c>
      <c r="C25" s="20">
        <v>3688608.42</v>
      </c>
      <c r="D25" s="36"/>
      <c r="E25" s="20">
        <v>809139.86</v>
      </c>
      <c r="F25" s="36"/>
      <c r="G25" s="20">
        <v>213123.84</v>
      </c>
      <c r="H25" s="20">
        <v>0.0</v>
      </c>
      <c r="I25" s="20">
        <v>89490.76</v>
      </c>
      <c r="J25" s="20"/>
      <c r="K25" s="20">
        <v>113290.86</v>
      </c>
      <c r="L25" s="20">
        <v>690.0</v>
      </c>
      <c r="M25" s="20">
        <v>0.0</v>
      </c>
      <c r="N25" s="20">
        <v>0.0</v>
      </c>
      <c r="O25" s="20">
        <v>0.0</v>
      </c>
      <c r="P25" s="20"/>
      <c r="Q25" s="20">
        <v>0.0</v>
      </c>
      <c r="R25" s="20">
        <v>80722.13</v>
      </c>
      <c r="S25" s="20"/>
      <c r="T25" s="20">
        <v>465924.83</v>
      </c>
      <c r="U25" s="20"/>
      <c r="V25" s="20">
        <v>7749.3</v>
      </c>
      <c r="W25" s="20">
        <f t="shared" si="1"/>
        <v>5468740</v>
      </c>
      <c r="X25" s="20">
        <f t="shared" si="2"/>
        <v>5468740</v>
      </c>
      <c r="Y25" s="20">
        <f t="shared" si="3"/>
        <v>0</v>
      </c>
    </row>
    <row r="26" ht="15.75" customHeight="1">
      <c r="A26" s="37"/>
      <c r="B26" s="38" t="s">
        <v>73</v>
      </c>
      <c r="C26" s="20">
        <v>2924411.56</v>
      </c>
      <c r="D26" s="36"/>
      <c r="E26" s="20">
        <v>638865.88</v>
      </c>
      <c r="F26" s="36"/>
      <c r="G26" s="20">
        <v>134789.56</v>
      </c>
      <c r="H26" s="20">
        <v>0.0</v>
      </c>
      <c r="I26" s="20">
        <v>61389.69</v>
      </c>
      <c r="J26" s="20"/>
      <c r="K26" s="20">
        <v>15340.49</v>
      </c>
      <c r="L26" s="20">
        <v>0.0</v>
      </c>
      <c r="M26" s="20">
        <v>0.0</v>
      </c>
      <c r="N26" s="20">
        <v>0.0</v>
      </c>
      <c r="O26" s="20">
        <v>543480.56</v>
      </c>
      <c r="P26" s="20"/>
      <c r="Q26" s="20">
        <v>0.0</v>
      </c>
      <c r="R26" s="20">
        <v>59281.82</v>
      </c>
      <c r="S26" s="20"/>
      <c r="T26" s="20">
        <v>0.0</v>
      </c>
      <c r="U26" s="20"/>
      <c r="V26" s="20">
        <v>0.0</v>
      </c>
      <c r="W26" s="20">
        <f t="shared" si="1"/>
        <v>4377559.56</v>
      </c>
      <c r="X26" s="20">
        <f t="shared" si="2"/>
        <v>4377559.56</v>
      </c>
      <c r="Y26" s="20">
        <f t="shared" si="3"/>
        <v>0</v>
      </c>
    </row>
    <row r="27" ht="15.0" customHeight="1">
      <c r="A27" s="37"/>
      <c r="B27" s="38" t="s">
        <v>80</v>
      </c>
      <c r="C27" s="20">
        <v>2982290.67</v>
      </c>
      <c r="D27" s="36"/>
      <c r="E27" s="20">
        <v>616560.21</v>
      </c>
      <c r="F27" s="36"/>
      <c r="G27" s="20">
        <v>23045.72</v>
      </c>
      <c r="H27" s="20">
        <v>0.0</v>
      </c>
      <c r="I27" s="20">
        <v>100469.3</v>
      </c>
      <c r="J27" s="20"/>
      <c r="K27" s="20">
        <v>13005.41</v>
      </c>
      <c r="L27" s="20">
        <v>0.0</v>
      </c>
      <c r="M27" s="20">
        <v>0.0</v>
      </c>
      <c r="N27" s="20">
        <v>0.0</v>
      </c>
      <c r="O27" s="20">
        <v>0.0</v>
      </c>
      <c r="P27" s="20"/>
      <c r="Q27" s="20">
        <v>0.0</v>
      </c>
      <c r="R27" s="20">
        <v>47183.32</v>
      </c>
      <c r="S27" s="20"/>
      <c r="T27" s="20">
        <v>258218.0</v>
      </c>
      <c r="U27" s="20"/>
      <c r="V27" s="20">
        <v>0.0</v>
      </c>
      <c r="W27" s="20">
        <f t="shared" si="1"/>
        <v>4040772.63</v>
      </c>
      <c r="X27" s="20">
        <f t="shared" si="2"/>
        <v>4040772.63</v>
      </c>
      <c r="Y27" s="20">
        <f t="shared" si="3"/>
        <v>0</v>
      </c>
    </row>
    <row r="28" ht="15.75" customHeight="1">
      <c r="A28" s="37"/>
      <c r="B28" s="38" t="s">
        <v>90</v>
      </c>
      <c r="C28" s="20">
        <v>1982425.29</v>
      </c>
      <c r="D28" s="36">
        <v>290052.51</v>
      </c>
      <c r="E28" s="20">
        <v>445259.52</v>
      </c>
      <c r="F28" s="36">
        <v>64637.56</v>
      </c>
      <c r="G28" s="20">
        <v>46.8</v>
      </c>
      <c r="H28" s="20">
        <v>0.0</v>
      </c>
      <c r="I28" s="20">
        <v>35152.65</v>
      </c>
      <c r="J28" s="20">
        <v>54681.58</v>
      </c>
      <c r="K28" s="20">
        <v>1410.74</v>
      </c>
      <c r="L28" s="20">
        <v>0.0</v>
      </c>
      <c r="M28" s="20">
        <v>0.0</v>
      </c>
      <c r="N28" s="20">
        <v>0.0</v>
      </c>
      <c r="O28" s="20">
        <v>398465.23</v>
      </c>
      <c r="P28" s="20"/>
      <c r="Q28" s="20">
        <v>0.0</v>
      </c>
      <c r="R28" s="20">
        <v>59301.39</v>
      </c>
      <c r="S28" s="20">
        <v>2792.97</v>
      </c>
      <c r="T28" s="20">
        <v>0.0</v>
      </c>
      <c r="U28" s="20"/>
      <c r="V28" s="20">
        <v>0.0</v>
      </c>
      <c r="W28" s="20">
        <f t="shared" si="1"/>
        <v>3334226.24</v>
      </c>
      <c r="X28" s="20">
        <f t="shared" si="2"/>
        <v>2922061.62</v>
      </c>
      <c r="Y28" s="20">
        <f t="shared" si="3"/>
        <v>412164.62</v>
      </c>
    </row>
    <row r="29" ht="16.5" customHeight="1">
      <c r="A29" s="37"/>
      <c r="B29" s="38" t="s">
        <v>92</v>
      </c>
      <c r="C29" s="20">
        <v>2658762.74</v>
      </c>
      <c r="D29" s="36">
        <v>209704.27</v>
      </c>
      <c r="E29" s="20">
        <v>569772.57</v>
      </c>
      <c r="F29" s="36">
        <v>46310.56</v>
      </c>
      <c r="G29" s="20">
        <v>75706.88</v>
      </c>
      <c r="H29" s="20">
        <v>0.0</v>
      </c>
      <c r="I29" s="20">
        <v>69842.77</v>
      </c>
      <c r="J29" s="20">
        <v>65775.31</v>
      </c>
      <c r="K29" s="20">
        <v>50959.24</v>
      </c>
      <c r="L29" s="20">
        <v>1524.0</v>
      </c>
      <c r="M29" s="20">
        <v>0.0</v>
      </c>
      <c r="N29" s="20">
        <v>0.0</v>
      </c>
      <c r="O29" s="20">
        <v>0.0</v>
      </c>
      <c r="P29" s="20"/>
      <c r="Q29" s="20">
        <v>0.0</v>
      </c>
      <c r="R29" s="20">
        <v>68462.2</v>
      </c>
      <c r="S29" s="20">
        <v>18595.53</v>
      </c>
      <c r="T29" s="20">
        <v>215144.15</v>
      </c>
      <c r="U29" s="20">
        <v>12738.64</v>
      </c>
      <c r="V29" s="20">
        <v>138966.0</v>
      </c>
      <c r="W29" s="20">
        <f t="shared" si="1"/>
        <v>4202264.86</v>
      </c>
      <c r="X29" s="20">
        <f t="shared" si="2"/>
        <v>3849140.55</v>
      </c>
      <c r="Y29" s="20">
        <f t="shared" si="3"/>
        <v>353124.31</v>
      </c>
    </row>
    <row r="30" ht="15.75" customHeight="1">
      <c r="A30" s="37"/>
      <c r="B30" s="38" t="s">
        <v>93</v>
      </c>
      <c r="C30" s="20">
        <v>2509145.73</v>
      </c>
      <c r="D30" s="36">
        <v>368462.97</v>
      </c>
      <c r="E30" s="20">
        <v>545217.98</v>
      </c>
      <c r="F30" s="36">
        <v>82878.18</v>
      </c>
      <c r="G30" s="20">
        <v>41229.4</v>
      </c>
      <c r="H30" s="20">
        <v>3268.0</v>
      </c>
      <c r="I30" s="20">
        <v>19852.59</v>
      </c>
      <c r="J30" s="20">
        <v>64026.84</v>
      </c>
      <c r="K30" s="20">
        <v>4175.46</v>
      </c>
      <c r="L30" s="20">
        <v>600.0</v>
      </c>
      <c r="M30" s="20">
        <v>0.0</v>
      </c>
      <c r="N30" s="20">
        <v>0.0</v>
      </c>
      <c r="O30" s="20">
        <v>405491.56</v>
      </c>
      <c r="P30" s="20">
        <v>58787.25</v>
      </c>
      <c r="Q30" s="20">
        <v>0.0</v>
      </c>
      <c r="R30" s="20">
        <v>101338.72</v>
      </c>
      <c r="S30" s="20">
        <v>42146.19</v>
      </c>
      <c r="T30" s="20">
        <v>0.0</v>
      </c>
      <c r="U30" s="20"/>
      <c r="V30" s="20">
        <v>5014.9</v>
      </c>
      <c r="W30" s="20">
        <f t="shared" si="1"/>
        <v>4251635.77</v>
      </c>
      <c r="X30" s="20">
        <f t="shared" si="2"/>
        <v>3635334.34</v>
      </c>
      <c r="Y30" s="20">
        <f t="shared" si="3"/>
        <v>616301.43</v>
      </c>
    </row>
    <row r="31" ht="15.75" customHeight="1">
      <c r="A31" s="37"/>
      <c r="B31" s="38" t="s">
        <v>94</v>
      </c>
      <c r="C31" s="20">
        <v>6047355.83</v>
      </c>
      <c r="D31" s="36"/>
      <c r="E31" s="20">
        <v>1340911.6</v>
      </c>
      <c r="F31" s="36"/>
      <c r="G31" s="20">
        <v>262379.5</v>
      </c>
      <c r="H31" s="20">
        <v>0.0</v>
      </c>
      <c r="I31" s="20">
        <v>171012.16</v>
      </c>
      <c r="J31" s="20"/>
      <c r="K31" s="20">
        <v>69151.52</v>
      </c>
      <c r="L31" s="20">
        <v>1200.0</v>
      </c>
      <c r="M31" s="20">
        <v>0.0</v>
      </c>
      <c r="N31" s="20">
        <v>0.0</v>
      </c>
      <c r="O31" s="20">
        <v>0.0</v>
      </c>
      <c r="P31" s="20"/>
      <c r="Q31" s="20">
        <v>0.0</v>
      </c>
      <c r="R31" s="20">
        <v>51069.69</v>
      </c>
      <c r="S31" s="20"/>
      <c r="T31" s="20">
        <v>198477.46</v>
      </c>
      <c r="U31" s="20"/>
      <c r="V31" s="20">
        <v>43492.68</v>
      </c>
      <c r="W31" s="20">
        <f t="shared" si="1"/>
        <v>8185050.44</v>
      </c>
      <c r="X31" s="20">
        <f t="shared" si="2"/>
        <v>8185050.44</v>
      </c>
      <c r="Y31" s="20">
        <f t="shared" si="3"/>
        <v>0</v>
      </c>
    </row>
    <row r="32" ht="15.75" customHeight="1">
      <c r="A32" s="37"/>
      <c r="B32" s="38" t="s">
        <v>95</v>
      </c>
      <c r="C32" s="20">
        <v>2580324.34</v>
      </c>
      <c r="D32" s="36">
        <v>258560.17</v>
      </c>
      <c r="E32" s="20">
        <v>575703.93</v>
      </c>
      <c r="F32" s="36">
        <v>54974.88</v>
      </c>
      <c r="G32" s="20">
        <v>53497.27</v>
      </c>
      <c r="H32" s="20">
        <v>0.0</v>
      </c>
      <c r="I32" s="20">
        <v>61206.03</v>
      </c>
      <c r="J32" s="20">
        <v>72118.82</v>
      </c>
      <c r="K32" s="20">
        <v>4108.8</v>
      </c>
      <c r="L32" s="20">
        <v>750.0</v>
      </c>
      <c r="M32" s="20">
        <v>0.0</v>
      </c>
      <c r="N32" s="20">
        <v>0.0</v>
      </c>
      <c r="O32" s="20">
        <v>528718.7</v>
      </c>
      <c r="P32" s="20">
        <v>55502.43</v>
      </c>
      <c r="Q32" s="20">
        <v>0.0</v>
      </c>
      <c r="R32" s="20">
        <v>36555.92</v>
      </c>
      <c r="S32" s="20">
        <v>13465.87</v>
      </c>
      <c r="T32" s="20">
        <v>0.0</v>
      </c>
      <c r="U32" s="20"/>
      <c r="V32" s="20">
        <v>4559.0</v>
      </c>
      <c r="W32" s="20">
        <f t="shared" si="1"/>
        <v>4300046.16</v>
      </c>
      <c r="X32" s="20">
        <f t="shared" si="2"/>
        <v>3845423.99</v>
      </c>
      <c r="Y32" s="20">
        <f t="shared" si="3"/>
        <v>454622.17</v>
      </c>
    </row>
    <row r="33" ht="15.75" customHeight="1">
      <c r="A33" s="37"/>
      <c r="B33" s="38" t="s">
        <v>96</v>
      </c>
      <c r="C33" s="20">
        <v>1784890.14</v>
      </c>
      <c r="D33" s="36">
        <v>159713.66</v>
      </c>
      <c r="E33" s="20">
        <v>397574.68</v>
      </c>
      <c r="F33" s="36">
        <v>38241.29</v>
      </c>
      <c r="G33" s="20">
        <v>46.8</v>
      </c>
      <c r="H33" s="20">
        <v>0.0</v>
      </c>
      <c r="I33" s="20">
        <v>30549.52</v>
      </c>
      <c r="J33" s="20">
        <v>13025.76</v>
      </c>
      <c r="K33" s="20">
        <v>1308.28</v>
      </c>
      <c r="L33" s="20">
        <v>0.0</v>
      </c>
      <c r="M33" s="20">
        <v>0.0</v>
      </c>
      <c r="N33" s="20">
        <v>0.0</v>
      </c>
      <c r="O33" s="20">
        <v>294513.58</v>
      </c>
      <c r="P33" s="20"/>
      <c r="Q33" s="20">
        <v>0.0</v>
      </c>
      <c r="R33" s="20">
        <v>54348.43</v>
      </c>
      <c r="S33" s="20">
        <v>4117.31</v>
      </c>
      <c r="T33" s="20">
        <v>0.0</v>
      </c>
      <c r="U33" s="20"/>
      <c r="V33" s="20">
        <v>0.0</v>
      </c>
      <c r="W33" s="20">
        <f t="shared" si="1"/>
        <v>2778329.45</v>
      </c>
      <c r="X33" s="20">
        <f t="shared" si="2"/>
        <v>2563231.43</v>
      </c>
      <c r="Y33" s="20">
        <f t="shared" si="3"/>
        <v>215098.02</v>
      </c>
    </row>
    <row r="34" ht="11.25" customHeight="1">
      <c r="A34" s="37"/>
      <c r="B34" s="38" t="s">
        <v>97</v>
      </c>
      <c r="C34" s="20">
        <v>1212560.44</v>
      </c>
      <c r="D34" s="36"/>
      <c r="E34" s="20">
        <v>241964.36</v>
      </c>
      <c r="F34" s="36"/>
      <c r="G34" s="20">
        <v>11466.92</v>
      </c>
      <c r="H34" s="20">
        <v>0.0</v>
      </c>
      <c r="I34" s="20">
        <v>17605.88</v>
      </c>
      <c r="J34" s="20"/>
      <c r="K34" s="20">
        <v>142705.9</v>
      </c>
      <c r="L34" s="20">
        <v>0.0</v>
      </c>
      <c r="M34" s="20">
        <v>0.0</v>
      </c>
      <c r="N34" s="20">
        <v>0.0</v>
      </c>
      <c r="O34" s="20">
        <v>0.0</v>
      </c>
      <c r="P34" s="20"/>
      <c r="Q34" s="20">
        <v>0.0</v>
      </c>
      <c r="R34" s="20">
        <v>11565.3</v>
      </c>
      <c r="S34" s="20"/>
      <c r="T34" s="20">
        <v>186720.89</v>
      </c>
      <c r="U34" s="20"/>
      <c r="V34" s="20">
        <v>0.0</v>
      </c>
      <c r="W34" s="20">
        <f t="shared" si="1"/>
        <v>1824589.69</v>
      </c>
      <c r="X34" s="20">
        <f t="shared" si="2"/>
        <v>1824589.69</v>
      </c>
      <c r="Y34" s="20">
        <f t="shared" si="3"/>
        <v>0</v>
      </c>
    </row>
    <row r="35" ht="12.75" customHeight="1">
      <c r="A35" s="37"/>
      <c r="B35" s="38" t="s">
        <v>98</v>
      </c>
      <c r="C35" s="20">
        <v>1247418.0</v>
      </c>
      <c r="D35" s="36">
        <v>271270.01</v>
      </c>
      <c r="E35" s="20">
        <v>272003.19</v>
      </c>
      <c r="F35" s="36">
        <v>65032.27</v>
      </c>
      <c r="G35" s="20">
        <v>7239.6</v>
      </c>
      <c r="H35" s="20">
        <v>0.0</v>
      </c>
      <c r="I35" s="20">
        <v>5687.53</v>
      </c>
      <c r="J35" s="20">
        <v>43999.84</v>
      </c>
      <c r="K35" s="20">
        <v>10596.72</v>
      </c>
      <c r="L35" s="20">
        <v>0.0</v>
      </c>
      <c r="M35" s="20">
        <v>0.0</v>
      </c>
      <c r="N35" s="20">
        <v>0.0</v>
      </c>
      <c r="O35" s="20">
        <v>0.0</v>
      </c>
      <c r="P35" s="20"/>
      <c r="Q35" s="20">
        <v>0.0</v>
      </c>
      <c r="R35" s="20">
        <v>45407.55</v>
      </c>
      <c r="S35" s="20">
        <v>491.5</v>
      </c>
      <c r="T35" s="20">
        <v>73194.31</v>
      </c>
      <c r="U35" s="20">
        <v>70858.46</v>
      </c>
      <c r="V35" s="20">
        <v>0.0</v>
      </c>
      <c r="W35" s="20">
        <f t="shared" si="1"/>
        <v>2113198.98</v>
      </c>
      <c r="X35" s="20">
        <f t="shared" si="2"/>
        <v>1661546.9</v>
      </c>
      <c r="Y35" s="20">
        <f t="shared" si="3"/>
        <v>451652.08</v>
      </c>
    </row>
    <row r="36" ht="15.75" customHeight="1">
      <c r="A36" s="37"/>
      <c r="B36" s="40" t="s">
        <v>99</v>
      </c>
      <c r="C36" s="20">
        <v>8334325.82</v>
      </c>
      <c r="D36" s="36">
        <v>1330132.83</v>
      </c>
      <c r="E36" s="20">
        <v>2138176.556</v>
      </c>
      <c r="F36" s="36">
        <v>304708.11</v>
      </c>
      <c r="G36" s="20">
        <v>321170.64</v>
      </c>
      <c r="H36" s="20">
        <v>0.0</v>
      </c>
      <c r="I36" s="20">
        <v>344600.25</v>
      </c>
      <c r="J36" s="20">
        <v>305007.38</v>
      </c>
      <c r="K36" s="20">
        <v>306783.65</v>
      </c>
      <c r="L36" s="20">
        <v>3347.74</v>
      </c>
      <c r="M36" s="20">
        <v>0.0</v>
      </c>
      <c r="N36" s="20">
        <v>0.0</v>
      </c>
      <c r="O36" s="20">
        <v>0.0</v>
      </c>
      <c r="P36" s="20"/>
      <c r="Q36" s="20">
        <v>0.0</v>
      </c>
      <c r="R36" s="20">
        <v>278795.0</v>
      </c>
      <c r="S36" s="20">
        <v>122461.45</v>
      </c>
      <c r="T36" s="20">
        <v>486072.25</v>
      </c>
      <c r="U36" s="20">
        <v>75562.26</v>
      </c>
      <c r="V36" s="20">
        <v>10941.6</v>
      </c>
      <c r="W36" s="20">
        <f t="shared" si="1"/>
        <v>14362085.54</v>
      </c>
      <c r="X36" s="39">
        <f t="shared" si="2"/>
        <v>12224213.51</v>
      </c>
      <c r="Y36" s="39">
        <f t="shared" si="3"/>
        <v>2137872.03</v>
      </c>
    </row>
    <row r="37" ht="15.75" customHeight="1">
      <c r="A37" s="37"/>
      <c r="B37" s="40" t="s">
        <v>100</v>
      </c>
      <c r="C37" s="20">
        <v>3456137.72</v>
      </c>
      <c r="D37" s="36"/>
      <c r="E37" s="20">
        <v>776941.19</v>
      </c>
      <c r="F37" s="36"/>
      <c r="G37" s="20">
        <v>48280.72</v>
      </c>
      <c r="H37" s="20">
        <v>0.0</v>
      </c>
      <c r="I37" s="20">
        <v>83486.68</v>
      </c>
      <c r="J37" s="20"/>
      <c r="K37" s="20">
        <v>3262.48</v>
      </c>
      <c r="L37" s="20">
        <v>1540.0</v>
      </c>
      <c r="M37" s="20">
        <v>0.0</v>
      </c>
      <c r="N37" s="20">
        <v>0.0</v>
      </c>
      <c r="O37" s="20">
        <v>489516.42</v>
      </c>
      <c r="P37" s="20"/>
      <c r="Q37" s="20">
        <v>4727.21</v>
      </c>
      <c r="R37" s="20">
        <v>52638.69</v>
      </c>
      <c r="S37" s="20"/>
      <c r="T37" s="20">
        <v>0.0</v>
      </c>
      <c r="U37" s="20"/>
      <c r="V37" s="20">
        <v>0.0</v>
      </c>
      <c r="W37" s="20">
        <f t="shared" si="1"/>
        <v>4916531.11</v>
      </c>
      <c r="X37" s="20">
        <f t="shared" si="2"/>
        <v>4916531.11</v>
      </c>
      <c r="Y37" s="20">
        <f t="shared" si="3"/>
        <v>0</v>
      </c>
    </row>
    <row r="38" ht="15.75" customHeight="1">
      <c r="A38" s="37"/>
      <c r="B38" s="40" t="s">
        <v>101</v>
      </c>
      <c r="C38" s="20">
        <v>2058452.77</v>
      </c>
      <c r="D38" s="36">
        <v>224829.5</v>
      </c>
      <c r="E38" s="20">
        <v>434525.32</v>
      </c>
      <c r="F38" s="36">
        <v>49515.63</v>
      </c>
      <c r="G38" s="20">
        <v>194425.22</v>
      </c>
      <c r="H38" s="20">
        <v>1308.0</v>
      </c>
      <c r="I38" s="20">
        <v>42814.89</v>
      </c>
      <c r="J38" s="20">
        <v>28028.88</v>
      </c>
      <c r="K38" s="20">
        <v>29423.21</v>
      </c>
      <c r="L38" s="20">
        <v>1110.0</v>
      </c>
      <c r="M38" s="20">
        <v>0.0</v>
      </c>
      <c r="N38" s="20">
        <v>0.0</v>
      </c>
      <c r="O38" s="20">
        <v>0.0</v>
      </c>
      <c r="P38" s="20"/>
      <c r="Q38" s="20">
        <v>0.0</v>
      </c>
      <c r="R38" s="20">
        <v>37708.67</v>
      </c>
      <c r="S38" s="20">
        <v>10672.98</v>
      </c>
      <c r="T38" s="20">
        <v>324680.5</v>
      </c>
      <c r="U38" s="20">
        <v>19771.55</v>
      </c>
      <c r="V38" s="20">
        <v>326425.0</v>
      </c>
      <c r="W38" s="20">
        <f t="shared" si="1"/>
        <v>3783692.12</v>
      </c>
      <c r="X38" s="20">
        <f t="shared" si="2"/>
        <v>3450873.58</v>
      </c>
      <c r="Y38" s="20">
        <f t="shared" si="3"/>
        <v>332818.54</v>
      </c>
    </row>
    <row r="39" ht="15.75" customHeight="1">
      <c r="A39" s="37"/>
      <c r="B39" s="40" t="s">
        <v>102</v>
      </c>
      <c r="C39" s="20">
        <v>2066672.92</v>
      </c>
      <c r="D39" s="36"/>
      <c r="E39" s="20">
        <v>447276.59</v>
      </c>
      <c r="F39" s="36"/>
      <c r="G39" s="20">
        <v>37.44</v>
      </c>
      <c r="H39" s="20">
        <v>0.0</v>
      </c>
      <c r="I39" s="20">
        <v>47178.13</v>
      </c>
      <c r="J39" s="20"/>
      <c r="K39" s="20">
        <v>3023.24</v>
      </c>
      <c r="L39" s="20">
        <v>0.0</v>
      </c>
      <c r="M39" s="20">
        <v>0.0</v>
      </c>
      <c r="N39" s="20">
        <v>0.0</v>
      </c>
      <c r="O39" s="20">
        <v>221703.03</v>
      </c>
      <c r="P39" s="20"/>
      <c r="Q39" s="20">
        <v>0.0</v>
      </c>
      <c r="R39" s="20">
        <v>57067.63</v>
      </c>
      <c r="S39" s="20"/>
      <c r="T39" s="20">
        <v>0.0</v>
      </c>
      <c r="U39" s="20"/>
      <c r="V39" s="20">
        <v>0.0</v>
      </c>
      <c r="W39" s="20">
        <f t="shared" si="1"/>
        <v>2842958.98</v>
      </c>
      <c r="X39" s="20">
        <f t="shared" si="2"/>
        <v>2842958.98</v>
      </c>
      <c r="Y39" s="20">
        <f t="shared" si="3"/>
        <v>0</v>
      </c>
    </row>
    <row r="40" ht="15.75" customHeight="1">
      <c r="A40" s="37"/>
      <c r="B40" s="40" t="s">
        <v>103</v>
      </c>
      <c r="C40" s="20">
        <v>1897266.18</v>
      </c>
      <c r="D40" s="36">
        <v>239009.92</v>
      </c>
      <c r="E40" s="20">
        <v>414043.93</v>
      </c>
      <c r="F40" s="36">
        <v>53004.01</v>
      </c>
      <c r="G40" s="20">
        <v>26896.02</v>
      </c>
      <c r="H40" s="20">
        <v>1634.0</v>
      </c>
      <c r="I40" s="20">
        <v>14958.07</v>
      </c>
      <c r="J40" s="20">
        <v>35576.13</v>
      </c>
      <c r="K40" s="20">
        <v>25142.64</v>
      </c>
      <c r="L40" s="20">
        <v>858.0</v>
      </c>
      <c r="M40" s="20">
        <v>0.0</v>
      </c>
      <c r="N40" s="20">
        <v>0.0</v>
      </c>
      <c r="O40" s="20">
        <v>0.0</v>
      </c>
      <c r="P40" s="20"/>
      <c r="Q40" s="20">
        <v>0.0</v>
      </c>
      <c r="R40" s="20">
        <v>35479.44</v>
      </c>
      <c r="S40" s="20">
        <v>9278.27</v>
      </c>
      <c r="T40" s="20">
        <v>340538.47</v>
      </c>
      <c r="U40" s="20">
        <v>78382.94</v>
      </c>
      <c r="V40" s="20">
        <v>0.0</v>
      </c>
      <c r="W40" s="20">
        <f t="shared" si="1"/>
        <v>3172068.02</v>
      </c>
      <c r="X40" s="20">
        <f t="shared" si="2"/>
        <v>2756816.75</v>
      </c>
      <c r="Y40" s="20">
        <f t="shared" si="3"/>
        <v>415251.27</v>
      </c>
    </row>
    <row r="41" ht="15.75" customHeight="1">
      <c r="A41" s="37"/>
      <c r="B41" s="41" t="s">
        <v>185</v>
      </c>
      <c r="C41" s="39">
        <f t="shared" ref="C41:V41" si="4">SUM(C3:C40)</f>
        <v>133301387.5</v>
      </c>
      <c r="D41" s="39">
        <f t="shared" si="4"/>
        <v>7997081.71</v>
      </c>
      <c r="E41" s="39">
        <f t="shared" si="4"/>
        <v>29620870.27</v>
      </c>
      <c r="F41" s="39">
        <f t="shared" si="4"/>
        <v>1849597.98</v>
      </c>
      <c r="G41" s="20">
        <f t="shared" si="4"/>
        <v>3880849.66</v>
      </c>
      <c r="H41" s="20">
        <f t="shared" si="4"/>
        <v>22098</v>
      </c>
      <c r="I41" s="20">
        <f t="shared" si="4"/>
        <v>3391107.18</v>
      </c>
      <c r="J41" s="20">
        <f t="shared" si="4"/>
        <v>1481850.81</v>
      </c>
      <c r="K41" s="20">
        <f t="shared" si="4"/>
        <v>2787411.97</v>
      </c>
      <c r="L41" s="20">
        <f t="shared" si="4"/>
        <v>21910.21</v>
      </c>
      <c r="M41" s="20">
        <f t="shared" si="4"/>
        <v>0</v>
      </c>
      <c r="N41" s="20">
        <f t="shared" si="4"/>
        <v>0</v>
      </c>
      <c r="O41" s="20">
        <f t="shared" si="4"/>
        <v>12600882.89</v>
      </c>
      <c r="P41" s="39">
        <f t="shared" si="4"/>
        <v>158244.35</v>
      </c>
      <c r="Q41" s="20">
        <f t="shared" si="4"/>
        <v>200806.7</v>
      </c>
      <c r="R41" s="20">
        <f t="shared" si="4"/>
        <v>3148294.81</v>
      </c>
      <c r="S41" s="39">
        <f t="shared" si="4"/>
        <v>430584.73</v>
      </c>
      <c r="T41" s="20">
        <f t="shared" si="4"/>
        <v>4215761.43</v>
      </c>
      <c r="U41" s="20">
        <f t="shared" si="4"/>
        <v>662007.87</v>
      </c>
      <c r="V41" s="20">
        <f t="shared" si="4"/>
        <v>2673776.17</v>
      </c>
      <c r="W41" s="39">
        <f t="shared" si="1"/>
        <v>208444524.2</v>
      </c>
      <c r="X41" s="39">
        <f t="shared" si="2"/>
        <v>195865156.8</v>
      </c>
      <c r="Y41" s="39">
        <f t="shared" si="3"/>
        <v>12579367.45</v>
      </c>
    </row>
    <row r="42" ht="15.75" customHeight="1">
      <c r="A42" s="37"/>
      <c r="B42" s="41" t="s">
        <v>104</v>
      </c>
      <c r="C42" s="42">
        <f>SUM(C41+D41)</f>
        <v>141298469.2</v>
      </c>
      <c r="D42" s="42"/>
      <c r="E42" s="42">
        <f>SUM(E41+F41)</f>
        <v>31470468.25</v>
      </c>
      <c r="F42" s="19"/>
      <c r="G42" s="19">
        <f t="shared" ref="G42:H42" si="5">SUM(G3:G40)</f>
        <v>3880849.66</v>
      </c>
      <c r="H42" s="19">
        <f t="shared" si="5"/>
        <v>22098</v>
      </c>
      <c r="I42" s="19">
        <f>SUM(I41+J41)</f>
        <v>4872957.99</v>
      </c>
      <c r="J42" s="19"/>
      <c r="K42" s="43">
        <f t="shared" ref="K42:N42" si="6">SUM(K3:K40)</f>
        <v>2787411.97</v>
      </c>
      <c r="L42" s="19">
        <f t="shared" si="6"/>
        <v>21910.21</v>
      </c>
      <c r="M42" s="19">
        <f t="shared" si="6"/>
        <v>0</v>
      </c>
      <c r="N42" s="19">
        <f t="shared" si="6"/>
        <v>0</v>
      </c>
      <c r="O42" s="19">
        <f>SUM(O41+P41)</f>
        <v>12759127.24</v>
      </c>
      <c r="P42" s="19"/>
      <c r="Q42" s="19">
        <f>SUM(Q3:Q40)</f>
        <v>200806.7</v>
      </c>
      <c r="R42" s="19">
        <f>SUM(R41+S41)</f>
        <v>3578879.54</v>
      </c>
      <c r="S42" s="19"/>
      <c r="T42" s="19">
        <f>SUM(T41+U41)</f>
        <v>4877769.3</v>
      </c>
      <c r="U42" s="19"/>
      <c r="V42" s="43">
        <f>SUM(V3:V40)</f>
        <v>2673776.17</v>
      </c>
      <c r="W42" s="42">
        <f t="shared" ref="W42:W78" si="7">SUM(C42:V42)</f>
        <v>208444524.2</v>
      </c>
      <c r="X42" s="39"/>
      <c r="Y42" s="39"/>
    </row>
    <row r="43" ht="21.0" customHeight="1">
      <c r="A43" s="34" t="s">
        <v>105</v>
      </c>
      <c r="B43" s="44" t="s">
        <v>106</v>
      </c>
      <c r="C43" s="20">
        <v>2406491.92</v>
      </c>
      <c r="D43" s="20"/>
      <c r="E43" s="20">
        <v>536180.29</v>
      </c>
      <c r="F43" s="20"/>
      <c r="G43" s="20">
        <v>0.0</v>
      </c>
      <c r="H43" s="20">
        <v>0.0</v>
      </c>
      <c r="I43" s="20">
        <v>0.0</v>
      </c>
      <c r="J43" s="20"/>
      <c r="K43" s="20">
        <v>945.0</v>
      </c>
      <c r="L43" s="20">
        <v>0.0</v>
      </c>
      <c r="M43" s="20">
        <v>0.0</v>
      </c>
      <c r="N43" s="20">
        <v>0.0</v>
      </c>
      <c r="O43" s="20">
        <v>0.0</v>
      </c>
      <c r="P43" s="20"/>
      <c r="Q43" s="20">
        <v>0.0</v>
      </c>
      <c r="R43" s="20">
        <v>25923.53</v>
      </c>
      <c r="S43" s="20"/>
      <c r="T43" s="20">
        <v>0.0</v>
      </c>
      <c r="U43" s="20"/>
      <c r="V43" s="20">
        <v>188347.5</v>
      </c>
      <c r="W43" s="20">
        <f t="shared" si="7"/>
        <v>3157888.24</v>
      </c>
      <c r="X43" s="45"/>
      <c r="Y43" s="45"/>
    </row>
    <row r="44" ht="12.0" customHeight="1">
      <c r="A44" s="37"/>
      <c r="B44" s="35" t="s">
        <v>107</v>
      </c>
      <c r="C44" s="20">
        <v>0.0</v>
      </c>
      <c r="D44" s="20"/>
      <c r="E44" s="20">
        <v>0.0</v>
      </c>
      <c r="F44" s="20"/>
      <c r="G44" s="20">
        <v>0.0</v>
      </c>
      <c r="H44" s="20">
        <v>0.0</v>
      </c>
      <c r="I44" s="20">
        <v>0.0</v>
      </c>
      <c r="J44" s="20"/>
      <c r="K44" s="20">
        <v>420.0</v>
      </c>
      <c r="L44" s="20">
        <v>0.0</v>
      </c>
      <c r="M44" s="20">
        <v>0.0</v>
      </c>
      <c r="N44" s="20">
        <v>0.0</v>
      </c>
      <c r="O44" s="20">
        <v>0.0</v>
      </c>
      <c r="P44" s="20"/>
      <c r="Q44" s="20">
        <v>0.0</v>
      </c>
      <c r="R44" s="20">
        <v>14872.27</v>
      </c>
      <c r="S44" s="20"/>
      <c r="T44" s="20">
        <v>180158.7</v>
      </c>
      <c r="U44" s="20"/>
      <c r="V44" s="20">
        <v>204365.3</v>
      </c>
      <c r="W44" s="20">
        <f t="shared" si="7"/>
        <v>399816.27</v>
      </c>
      <c r="X44" s="45"/>
      <c r="Y44" s="45"/>
    </row>
    <row r="45" ht="12.75" customHeight="1">
      <c r="A45" s="37"/>
      <c r="B45" s="46" t="s">
        <v>108</v>
      </c>
      <c r="C45" s="43">
        <f>SUM(C43:C44)</f>
        <v>2406491.92</v>
      </c>
      <c r="D45" s="19"/>
      <c r="E45" s="19">
        <f>SUM(E43:E44)</f>
        <v>536180.29</v>
      </c>
      <c r="F45" s="19"/>
      <c r="G45" s="19">
        <f t="shared" ref="G45:I45" si="8">SUM(G43:G44)</f>
        <v>0</v>
      </c>
      <c r="H45" s="19">
        <f t="shared" si="8"/>
        <v>0</v>
      </c>
      <c r="I45" s="19">
        <f t="shared" si="8"/>
        <v>0</v>
      </c>
      <c r="J45" s="19"/>
      <c r="K45" s="19">
        <f t="shared" ref="K45:O45" si="9">SUM(K43:K44)</f>
        <v>1365</v>
      </c>
      <c r="L45" s="19">
        <f t="shared" si="9"/>
        <v>0</v>
      </c>
      <c r="M45" s="19">
        <f t="shared" si="9"/>
        <v>0</v>
      </c>
      <c r="N45" s="19">
        <f t="shared" si="9"/>
        <v>0</v>
      </c>
      <c r="O45" s="19">
        <f t="shared" si="9"/>
        <v>0</v>
      </c>
      <c r="P45" s="19"/>
      <c r="Q45" s="19">
        <f t="shared" ref="Q45:R45" si="10">SUM(Q43:Q44)</f>
        <v>0</v>
      </c>
      <c r="R45" s="19">
        <f t="shared" si="10"/>
        <v>40795.8</v>
      </c>
      <c r="S45" s="19"/>
      <c r="T45" s="19">
        <f>SUM(T43:T44)</f>
        <v>180158.7</v>
      </c>
      <c r="U45" s="19"/>
      <c r="V45" s="19">
        <f>SUM(V43:V44)</f>
        <v>392712.8</v>
      </c>
      <c r="W45" s="19">
        <f t="shared" si="7"/>
        <v>3557704.51</v>
      </c>
      <c r="X45" s="45"/>
      <c r="Y45" s="45"/>
    </row>
    <row r="46" ht="20.25" customHeight="1">
      <c r="A46" s="34" t="s">
        <v>109</v>
      </c>
      <c r="B46" s="47" t="s">
        <v>110</v>
      </c>
      <c r="C46" s="43">
        <f>SUM(C47)</f>
        <v>3553033.94</v>
      </c>
      <c r="D46" s="19"/>
      <c r="E46" s="19">
        <f>SUM(E47)</f>
        <v>818392.26</v>
      </c>
      <c r="F46" s="19"/>
      <c r="G46" s="19">
        <f t="shared" ref="G46:I46" si="11">SUM(G47)</f>
        <v>82525.34</v>
      </c>
      <c r="H46" s="19">
        <f t="shared" si="11"/>
        <v>0</v>
      </c>
      <c r="I46" s="19">
        <f t="shared" si="11"/>
        <v>0</v>
      </c>
      <c r="J46" s="19"/>
      <c r="K46" s="19">
        <f t="shared" ref="K46:O46" si="12">SUM(K47)</f>
        <v>47064</v>
      </c>
      <c r="L46" s="19">
        <f t="shared" si="12"/>
        <v>0</v>
      </c>
      <c r="M46" s="19">
        <f t="shared" si="12"/>
        <v>49046</v>
      </c>
      <c r="N46" s="19">
        <f t="shared" si="12"/>
        <v>0</v>
      </c>
      <c r="O46" s="19">
        <f t="shared" si="12"/>
        <v>88573.38</v>
      </c>
      <c r="P46" s="19"/>
      <c r="Q46" s="19">
        <f t="shared" ref="Q46:R46" si="13">SUM(Q47)</f>
        <v>6823.81</v>
      </c>
      <c r="R46" s="19">
        <f t="shared" si="13"/>
        <v>12006</v>
      </c>
      <c r="S46" s="19"/>
      <c r="T46" s="19">
        <f>SUM(T47)</f>
        <v>91592.26</v>
      </c>
      <c r="U46" s="19"/>
      <c r="V46" s="19">
        <f>SUM(V47)</f>
        <v>0</v>
      </c>
      <c r="W46" s="19">
        <f t="shared" si="7"/>
        <v>4749056.99</v>
      </c>
      <c r="X46" s="45"/>
      <c r="Y46" s="45"/>
    </row>
    <row r="47" ht="12.75" customHeight="1">
      <c r="A47" s="37"/>
      <c r="B47" s="38" t="s">
        <v>111</v>
      </c>
      <c r="C47" s="20">
        <v>3553033.94</v>
      </c>
      <c r="D47" s="20"/>
      <c r="E47" s="20">
        <v>818392.26</v>
      </c>
      <c r="F47" s="20"/>
      <c r="G47" s="20">
        <v>82525.34</v>
      </c>
      <c r="H47" s="20">
        <v>0.0</v>
      </c>
      <c r="I47" s="20">
        <v>0.0</v>
      </c>
      <c r="J47" s="20"/>
      <c r="K47" s="20">
        <v>47064.0</v>
      </c>
      <c r="L47" s="20">
        <v>0.0</v>
      </c>
      <c r="M47" s="20">
        <v>49046.0</v>
      </c>
      <c r="N47" s="20">
        <v>0.0</v>
      </c>
      <c r="O47" s="20">
        <v>88573.38</v>
      </c>
      <c r="P47" s="20"/>
      <c r="Q47" s="20">
        <v>6823.81</v>
      </c>
      <c r="R47" s="20">
        <v>12006.0</v>
      </c>
      <c r="S47" s="20"/>
      <c r="T47" s="20">
        <v>91592.26</v>
      </c>
      <c r="U47" s="20"/>
      <c r="V47" s="20">
        <v>0.0</v>
      </c>
      <c r="W47" s="20">
        <f t="shared" si="7"/>
        <v>4749056.99</v>
      </c>
      <c r="X47" s="45"/>
      <c r="Y47" s="45"/>
    </row>
    <row r="48" ht="12.75" customHeight="1">
      <c r="A48" s="37">
        <v>1161.0</v>
      </c>
      <c r="B48" s="46" t="s">
        <v>112</v>
      </c>
      <c r="C48" s="43">
        <f>SUM(C49:C50)</f>
        <v>1021645.13</v>
      </c>
      <c r="D48" s="19"/>
      <c r="E48" s="19">
        <f>SUM(E49:E50)</f>
        <v>223601.23</v>
      </c>
      <c r="F48" s="19"/>
      <c r="G48" s="19">
        <f t="shared" ref="G48:I48" si="14">SUM(G49:G50)</f>
        <v>76932.2</v>
      </c>
      <c r="H48" s="19">
        <f t="shared" si="14"/>
        <v>0</v>
      </c>
      <c r="I48" s="19">
        <f t="shared" si="14"/>
        <v>0</v>
      </c>
      <c r="J48" s="19"/>
      <c r="K48" s="19">
        <f t="shared" ref="K48:O48" si="15">SUM(K49:K50)</f>
        <v>205797</v>
      </c>
      <c r="L48" s="19">
        <f t="shared" si="15"/>
        <v>0</v>
      </c>
      <c r="M48" s="19">
        <f t="shared" si="15"/>
        <v>0</v>
      </c>
      <c r="N48" s="19">
        <f t="shared" si="15"/>
        <v>0</v>
      </c>
      <c r="O48" s="19">
        <f t="shared" si="15"/>
        <v>0</v>
      </c>
      <c r="P48" s="19"/>
      <c r="Q48" s="19">
        <f t="shared" ref="Q48:R48" si="16">SUM(Q49:Q50)</f>
        <v>0</v>
      </c>
      <c r="R48" s="19">
        <f t="shared" si="16"/>
        <v>0</v>
      </c>
      <c r="S48" s="19"/>
      <c r="T48" s="19">
        <f>SUM(T49:T50)</f>
        <v>0</v>
      </c>
      <c r="U48" s="19"/>
      <c r="V48" s="19">
        <f>SUM(V49:V50)</f>
        <v>0</v>
      </c>
      <c r="W48" s="19">
        <f t="shared" si="7"/>
        <v>1527975.56</v>
      </c>
      <c r="X48" s="45"/>
      <c r="Y48" s="45"/>
    </row>
    <row r="49" ht="15.75" customHeight="1">
      <c r="A49" s="37">
        <v>1161.0</v>
      </c>
      <c r="B49" s="38" t="s">
        <v>113</v>
      </c>
      <c r="C49" s="20">
        <v>893087.48</v>
      </c>
      <c r="D49" s="20"/>
      <c r="E49" s="20">
        <v>195318.52</v>
      </c>
      <c r="F49" s="20"/>
      <c r="G49" s="20">
        <v>20070.0</v>
      </c>
      <c r="H49" s="20">
        <v>0.0</v>
      </c>
      <c r="I49" s="20">
        <v>0.0</v>
      </c>
      <c r="J49" s="20"/>
      <c r="K49" s="20">
        <v>0.0</v>
      </c>
      <c r="L49" s="20">
        <v>0.0</v>
      </c>
      <c r="M49" s="20">
        <v>0.0</v>
      </c>
      <c r="N49" s="20">
        <v>0.0</v>
      </c>
      <c r="O49" s="20">
        <v>0.0</v>
      </c>
      <c r="P49" s="20"/>
      <c r="Q49" s="20">
        <v>0.0</v>
      </c>
      <c r="R49" s="20">
        <v>0.0</v>
      </c>
      <c r="S49" s="20"/>
      <c r="T49" s="20">
        <v>0.0</v>
      </c>
      <c r="U49" s="20"/>
      <c r="V49" s="20">
        <v>0.0</v>
      </c>
      <c r="W49" s="20">
        <f t="shared" si="7"/>
        <v>1108476</v>
      </c>
      <c r="X49" s="45"/>
      <c r="Y49" s="45"/>
    </row>
    <row r="50" ht="15.75" customHeight="1">
      <c r="A50" s="37">
        <v>1161.0</v>
      </c>
      <c r="B50" s="38" t="s">
        <v>114</v>
      </c>
      <c r="C50" s="20">
        <v>128557.65</v>
      </c>
      <c r="D50" s="20"/>
      <c r="E50" s="20">
        <v>28282.71</v>
      </c>
      <c r="F50" s="20"/>
      <c r="G50" s="20">
        <v>56862.2</v>
      </c>
      <c r="H50" s="20">
        <v>0.0</v>
      </c>
      <c r="I50" s="20">
        <v>0.0</v>
      </c>
      <c r="J50" s="20"/>
      <c r="K50" s="20">
        <v>205797.0</v>
      </c>
      <c r="L50" s="20">
        <v>0.0</v>
      </c>
      <c r="M50" s="20">
        <v>0.0</v>
      </c>
      <c r="N50" s="20">
        <v>0.0</v>
      </c>
      <c r="O50" s="20">
        <v>0.0</v>
      </c>
      <c r="P50" s="20"/>
      <c r="Q50" s="20">
        <v>0.0</v>
      </c>
      <c r="R50" s="20">
        <v>0.0</v>
      </c>
      <c r="S50" s="20"/>
      <c r="T50" s="20">
        <v>0.0</v>
      </c>
      <c r="U50" s="20"/>
      <c r="V50" s="20">
        <v>0.0</v>
      </c>
      <c r="W50" s="20">
        <f t="shared" si="7"/>
        <v>419499.56</v>
      </c>
      <c r="X50" s="45"/>
      <c r="Y50" s="45"/>
    </row>
    <row r="51" ht="19.5" customHeight="1">
      <c r="A51" s="34" t="s">
        <v>115</v>
      </c>
      <c r="B51" s="47" t="s">
        <v>116</v>
      </c>
      <c r="C51" s="20">
        <v>1354990.49</v>
      </c>
      <c r="D51" s="20"/>
      <c r="E51" s="20">
        <v>297897.61</v>
      </c>
      <c r="F51" s="20"/>
      <c r="G51" s="20">
        <v>182591.2</v>
      </c>
      <c r="H51" s="20">
        <v>0.0</v>
      </c>
      <c r="I51" s="20">
        <v>0.0</v>
      </c>
      <c r="J51" s="20"/>
      <c r="K51" s="20">
        <v>17583.0</v>
      </c>
      <c r="L51" s="20">
        <v>0.0</v>
      </c>
      <c r="M51" s="20">
        <v>0.0</v>
      </c>
      <c r="N51" s="20">
        <v>0.0</v>
      </c>
      <c r="O51" s="20">
        <v>55536.0</v>
      </c>
      <c r="P51" s="20"/>
      <c r="Q51" s="20">
        <v>836.89</v>
      </c>
      <c r="R51" s="20">
        <v>9622.39</v>
      </c>
      <c r="S51" s="20"/>
      <c r="T51" s="20">
        <v>0.0</v>
      </c>
      <c r="U51" s="20"/>
      <c r="V51" s="20">
        <v>821.0</v>
      </c>
      <c r="W51" s="19">
        <f t="shared" si="7"/>
        <v>1919878.58</v>
      </c>
      <c r="X51" s="45"/>
      <c r="Y51" s="45"/>
    </row>
    <row r="52" ht="20.25" customHeight="1">
      <c r="A52" s="34" t="s">
        <v>117</v>
      </c>
      <c r="B52" s="47" t="s">
        <v>118</v>
      </c>
      <c r="C52" s="20">
        <v>656066.52</v>
      </c>
      <c r="D52" s="20"/>
      <c r="E52" s="20">
        <v>146824.92</v>
      </c>
      <c r="F52" s="20"/>
      <c r="G52" s="20">
        <v>10013.0</v>
      </c>
      <c r="H52" s="20">
        <v>0.0</v>
      </c>
      <c r="I52" s="20">
        <v>0.0</v>
      </c>
      <c r="J52" s="20"/>
      <c r="K52" s="20">
        <v>15808.0</v>
      </c>
      <c r="L52" s="20">
        <v>0.0</v>
      </c>
      <c r="M52" s="20">
        <v>0.0</v>
      </c>
      <c r="N52" s="20">
        <v>0.0</v>
      </c>
      <c r="O52" s="20">
        <v>34481.49</v>
      </c>
      <c r="P52" s="20"/>
      <c r="Q52" s="20">
        <v>1097.66</v>
      </c>
      <c r="R52" s="20">
        <v>3910.72</v>
      </c>
      <c r="S52" s="20"/>
      <c r="T52" s="20">
        <v>689.55</v>
      </c>
      <c r="U52" s="20"/>
      <c r="V52" s="20">
        <v>411.0</v>
      </c>
      <c r="W52" s="20">
        <f t="shared" si="7"/>
        <v>869302.86</v>
      </c>
      <c r="X52" s="45"/>
      <c r="Y52" s="45"/>
    </row>
    <row r="53" ht="15.75" customHeight="1">
      <c r="A53" s="48"/>
      <c r="B53" s="47" t="s">
        <v>119</v>
      </c>
      <c r="C53" s="20">
        <v>2068468.87</v>
      </c>
      <c r="D53" s="20"/>
      <c r="E53" s="20">
        <v>461572.66</v>
      </c>
      <c r="F53" s="20"/>
      <c r="G53" s="20">
        <v>42031.71</v>
      </c>
      <c r="H53" s="20">
        <v>0.0</v>
      </c>
      <c r="I53" s="20">
        <v>0.0</v>
      </c>
      <c r="J53" s="20"/>
      <c r="K53" s="20">
        <v>65967.16</v>
      </c>
      <c r="L53" s="20">
        <v>0.0</v>
      </c>
      <c r="M53" s="20">
        <v>0.0</v>
      </c>
      <c r="N53" s="20">
        <v>0.0</v>
      </c>
      <c r="O53" s="20">
        <v>68199.89</v>
      </c>
      <c r="P53" s="20"/>
      <c r="Q53" s="20">
        <v>1110.88</v>
      </c>
      <c r="R53" s="20">
        <v>8746.91</v>
      </c>
      <c r="S53" s="20"/>
      <c r="T53" s="20">
        <v>833.68</v>
      </c>
      <c r="U53" s="20"/>
      <c r="V53" s="20">
        <v>821.0</v>
      </c>
      <c r="W53" s="20">
        <f t="shared" si="7"/>
        <v>2717752.76</v>
      </c>
      <c r="X53" s="45"/>
      <c r="Y53" s="45"/>
      <c r="Z53" s="49"/>
    </row>
    <row r="54" ht="16.5" customHeight="1">
      <c r="A54" s="34" t="s">
        <v>120</v>
      </c>
      <c r="B54" s="38" t="s">
        <v>121</v>
      </c>
      <c r="C54" s="20">
        <v>2856085.87</v>
      </c>
      <c r="D54" s="20"/>
      <c r="E54" s="20">
        <v>641825.08</v>
      </c>
      <c r="F54" s="20"/>
      <c r="G54" s="20">
        <v>397178.94</v>
      </c>
      <c r="H54" s="20">
        <v>6000.0</v>
      </c>
      <c r="I54" s="20">
        <v>261001.35</v>
      </c>
      <c r="J54" s="20"/>
      <c r="K54" s="20">
        <v>17353.46</v>
      </c>
      <c r="L54" s="20">
        <v>0.0</v>
      </c>
      <c r="M54" s="20">
        <v>0.0</v>
      </c>
      <c r="N54" s="20">
        <v>0.0</v>
      </c>
      <c r="O54" s="20">
        <v>0.0</v>
      </c>
      <c r="P54" s="20"/>
      <c r="Q54" s="20">
        <v>28692.84</v>
      </c>
      <c r="R54" s="20">
        <v>110298.22</v>
      </c>
      <c r="S54" s="20"/>
      <c r="T54" s="20">
        <v>333995.76</v>
      </c>
      <c r="U54" s="20"/>
      <c r="V54" s="20">
        <v>2053.5</v>
      </c>
      <c r="W54" s="20">
        <f t="shared" si="7"/>
        <v>4654485.02</v>
      </c>
      <c r="X54" s="45"/>
      <c r="Y54" s="45"/>
    </row>
    <row r="55" ht="18.75" customHeight="1">
      <c r="A55" s="48"/>
      <c r="B55" s="38" t="s">
        <v>122</v>
      </c>
      <c r="C55" s="20">
        <v>1614771.86</v>
      </c>
      <c r="D55" s="20"/>
      <c r="E55" s="20">
        <v>331976.99</v>
      </c>
      <c r="F55" s="20"/>
      <c r="G55" s="20">
        <v>35527.5</v>
      </c>
      <c r="H55" s="20">
        <v>900.0</v>
      </c>
      <c r="I55" s="20">
        <v>206951.25</v>
      </c>
      <c r="J55" s="20"/>
      <c r="K55" s="20">
        <v>106370.46</v>
      </c>
      <c r="L55" s="20">
        <v>0.0</v>
      </c>
      <c r="M55" s="20">
        <v>0.0</v>
      </c>
      <c r="N55" s="20">
        <v>0.0</v>
      </c>
      <c r="O55" s="20">
        <v>0.0</v>
      </c>
      <c r="P55" s="20"/>
      <c r="Q55" s="20">
        <v>0.0</v>
      </c>
      <c r="R55" s="20">
        <v>90483.02</v>
      </c>
      <c r="S55" s="20"/>
      <c r="T55" s="20">
        <v>147768.28</v>
      </c>
      <c r="U55" s="20"/>
      <c r="V55" s="20">
        <v>3593.1</v>
      </c>
      <c r="W55" s="20">
        <f t="shared" si="7"/>
        <v>2538342.46</v>
      </c>
      <c r="X55" s="45"/>
      <c r="Y55" s="45"/>
    </row>
    <row r="56" ht="15.75" customHeight="1">
      <c r="A56" s="48"/>
      <c r="B56" s="38" t="s">
        <v>123</v>
      </c>
      <c r="C56" s="20">
        <v>1290313.71</v>
      </c>
      <c r="D56" s="20"/>
      <c r="E56" s="20">
        <v>300075.39</v>
      </c>
      <c r="F56" s="20"/>
      <c r="G56" s="20">
        <v>19063.78</v>
      </c>
      <c r="H56" s="20">
        <v>0.0</v>
      </c>
      <c r="I56" s="20">
        <v>19216.53</v>
      </c>
      <c r="J56" s="20"/>
      <c r="K56" s="20">
        <v>20169.79</v>
      </c>
      <c r="L56" s="20">
        <v>0.0</v>
      </c>
      <c r="M56" s="20">
        <v>0.0</v>
      </c>
      <c r="N56" s="20">
        <v>0.0</v>
      </c>
      <c r="O56" s="20">
        <v>0.0</v>
      </c>
      <c r="P56" s="20"/>
      <c r="Q56" s="20">
        <v>9746.54</v>
      </c>
      <c r="R56" s="20">
        <v>74867.56</v>
      </c>
      <c r="S56" s="20"/>
      <c r="T56" s="20">
        <v>222730.02</v>
      </c>
      <c r="U56" s="20"/>
      <c r="V56" s="20">
        <v>1535.26</v>
      </c>
      <c r="W56" s="20">
        <f t="shared" si="7"/>
        <v>1957718.58</v>
      </c>
      <c r="X56" s="45"/>
      <c r="Y56" s="45"/>
    </row>
    <row r="57" ht="15.75" customHeight="1">
      <c r="A57" s="48"/>
      <c r="B57" s="38" t="s">
        <v>124</v>
      </c>
      <c r="C57" s="20">
        <v>691978.08</v>
      </c>
      <c r="D57" s="20"/>
      <c r="E57" s="20">
        <v>173512.78</v>
      </c>
      <c r="F57" s="20"/>
      <c r="G57" s="20">
        <v>25793.6</v>
      </c>
      <c r="H57" s="20">
        <v>1600.0</v>
      </c>
      <c r="I57" s="20">
        <v>89717.92</v>
      </c>
      <c r="J57" s="20"/>
      <c r="K57" s="20">
        <v>4196.79</v>
      </c>
      <c r="L57" s="20">
        <v>0.0</v>
      </c>
      <c r="M57" s="20">
        <v>0.0</v>
      </c>
      <c r="N57" s="20">
        <v>0.0</v>
      </c>
      <c r="O57" s="20">
        <v>120697.5</v>
      </c>
      <c r="P57" s="20"/>
      <c r="Q57" s="20">
        <v>5420.43</v>
      </c>
      <c r="R57" s="20">
        <v>31821.81</v>
      </c>
      <c r="S57" s="20"/>
      <c r="T57" s="20">
        <v>0.0</v>
      </c>
      <c r="U57" s="20"/>
      <c r="V57" s="20">
        <v>81885.0</v>
      </c>
      <c r="W57" s="20">
        <f t="shared" si="7"/>
        <v>1226623.91</v>
      </c>
      <c r="X57" s="45"/>
      <c r="Y57" s="45"/>
    </row>
    <row r="58" ht="15.75" customHeight="1">
      <c r="A58" s="48"/>
      <c r="B58" s="38" t="s">
        <v>125</v>
      </c>
      <c r="C58" s="20">
        <v>1502073.22</v>
      </c>
      <c r="D58" s="20"/>
      <c r="E58" s="20">
        <v>332958.37</v>
      </c>
      <c r="F58" s="20"/>
      <c r="G58" s="20">
        <v>28891.54</v>
      </c>
      <c r="H58" s="20">
        <v>4000.0</v>
      </c>
      <c r="I58" s="20">
        <v>358369.88</v>
      </c>
      <c r="J58" s="20"/>
      <c r="K58" s="20">
        <v>2056740.3</v>
      </c>
      <c r="L58" s="20">
        <v>0.0</v>
      </c>
      <c r="M58" s="20">
        <v>0.0</v>
      </c>
      <c r="N58" s="20">
        <v>0.0</v>
      </c>
      <c r="O58" s="20">
        <v>457633.89</v>
      </c>
      <c r="P58" s="20"/>
      <c r="Q58" s="20">
        <v>23941.57</v>
      </c>
      <c r="R58" s="20">
        <v>188880.19</v>
      </c>
      <c r="S58" s="20"/>
      <c r="T58" s="20">
        <v>0.0</v>
      </c>
      <c r="U58" s="20"/>
      <c r="V58" s="20">
        <v>7151.53</v>
      </c>
      <c r="W58" s="20">
        <f t="shared" si="7"/>
        <v>4960640.49</v>
      </c>
      <c r="X58" s="45"/>
      <c r="Y58" s="45"/>
    </row>
    <row r="59" ht="18.0" customHeight="1">
      <c r="A59" s="48"/>
      <c r="B59" s="38" t="s">
        <v>126</v>
      </c>
      <c r="C59" s="20">
        <v>2228637.16</v>
      </c>
      <c r="D59" s="20"/>
      <c r="E59" s="20">
        <v>497626.71</v>
      </c>
      <c r="F59" s="20"/>
      <c r="G59" s="20">
        <v>78215.16</v>
      </c>
      <c r="H59" s="20">
        <v>6000.0</v>
      </c>
      <c r="I59" s="20">
        <v>245805.32</v>
      </c>
      <c r="J59" s="20"/>
      <c r="K59" s="20">
        <v>136390.0</v>
      </c>
      <c r="L59" s="20">
        <v>0.0</v>
      </c>
      <c r="M59" s="20">
        <v>0.0</v>
      </c>
      <c r="N59" s="20">
        <v>0.0</v>
      </c>
      <c r="O59" s="20">
        <v>626341.56</v>
      </c>
      <c r="P59" s="20"/>
      <c r="Q59" s="20">
        <v>14467.67</v>
      </c>
      <c r="R59" s="20">
        <v>124806.59</v>
      </c>
      <c r="S59" s="20"/>
      <c r="T59" s="20">
        <v>0.0</v>
      </c>
      <c r="U59" s="20"/>
      <c r="V59" s="20">
        <v>4387.13</v>
      </c>
      <c r="W59" s="20">
        <f t="shared" si="7"/>
        <v>3962677.3</v>
      </c>
      <c r="X59" s="45"/>
      <c r="Y59" s="45"/>
    </row>
    <row r="60" ht="16.5" customHeight="1">
      <c r="A60" s="48"/>
      <c r="B60" s="38" t="s">
        <v>127</v>
      </c>
      <c r="C60" s="20">
        <v>1941821.54</v>
      </c>
      <c r="D60" s="20"/>
      <c r="E60" s="20">
        <v>433882.73</v>
      </c>
      <c r="F60" s="20"/>
      <c r="G60" s="20">
        <v>60102.04</v>
      </c>
      <c r="H60" s="20">
        <v>4000.0</v>
      </c>
      <c r="I60" s="20">
        <v>376329.5</v>
      </c>
      <c r="J60" s="20"/>
      <c r="K60" s="20">
        <v>39854.02</v>
      </c>
      <c r="L60" s="20">
        <v>0.0</v>
      </c>
      <c r="M60" s="20">
        <v>0.0</v>
      </c>
      <c r="N60" s="20">
        <v>0.0</v>
      </c>
      <c r="O60" s="20">
        <v>0.0</v>
      </c>
      <c r="P60" s="20"/>
      <c r="Q60" s="20">
        <v>0.0</v>
      </c>
      <c r="R60" s="20">
        <v>129375.81</v>
      </c>
      <c r="S60" s="20"/>
      <c r="T60" s="20">
        <v>223428.06</v>
      </c>
      <c r="U60" s="20"/>
      <c r="V60" s="20">
        <v>6825.0</v>
      </c>
      <c r="W60" s="20">
        <f t="shared" si="7"/>
        <v>3215618.7</v>
      </c>
      <c r="X60" s="45"/>
      <c r="Y60" s="45"/>
    </row>
    <row r="61" ht="16.5" customHeight="1">
      <c r="A61" s="48"/>
      <c r="B61" s="38" t="s">
        <v>128</v>
      </c>
      <c r="C61" s="20">
        <v>659427.28</v>
      </c>
      <c r="D61" s="20"/>
      <c r="E61" s="20">
        <v>155607.41</v>
      </c>
      <c r="F61" s="20"/>
      <c r="G61" s="20">
        <v>14322.49</v>
      </c>
      <c r="H61" s="20">
        <v>2000.0</v>
      </c>
      <c r="I61" s="20">
        <v>78095.89</v>
      </c>
      <c r="J61" s="20"/>
      <c r="K61" s="20">
        <v>7609.91</v>
      </c>
      <c r="L61" s="20">
        <v>0.0</v>
      </c>
      <c r="M61" s="20">
        <v>0.0</v>
      </c>
      <c r="N61" s="20">
        <v>0.0</v>
      </c>
      <c r="O61" s="20">
        <v>0.0</v>
      </c>
      <c r="P61" s="20"/>
      <c r="Q61" s="20">
        <v>0.0</v>
      </c>
      <c r="R61" s="20">
        <v>12727.12</v>
      </c>
      <c r="S61" s="20"/>
      <c r="T61" s="20">
        <v>109172.14</v>
      </c>
      <c r="U61" s="20"/>
      <c r="V61" s="20">
        <v>0.0</v>
      </c>
      <c r="W61" s="20">
        <f t="shared" si="7"/>
        <v>1038962.24</v>
      </c>
      <c r="X61" s="45"/>
      <c r="Y61" s="45"/>
    </row>
    <row r="62" ht="15.75" customHeight="1">
      <c r="A62" s="48"/>
      <c r="B62" s="38" t="s">
        <v>129</v>
      </c>
      <c r="C62" s="20">
        <v>3521026.99</v>
      </c>
      <c r="D62" s="20"/>
      <c r="E62" s="20">
        <v>781294.86</v>
      </c>
      <c r="F62" s="20"/>
      <c r="G62" s="20">
        <v>83540.0</v>
      </c>
      <c r="H62" s="20">
        <v>7000.0</v>
      </c>
      <c r="I62" s="20">
        <v>563045.34</v>
      </c>
      <c r="J62" s="20"/>
      <c r="K62" s="20">
        <v>4909.71</v>
      </c>
      <c r="L62" s="20">
        <v>0.0</v>
      </c>
      <c r="M62" s="20">
        <v>0.0</v>
      </c>
      <c r="N62" s="20">
        <v>0.0</v>
      </c>
      <c r="O62" s="20">
        <v>314884.93</v>
      </c>
      <c r="P62" s="20"/>
      <c r="Q62" s="20">
        <v>46368.28</v>
      </c>
      <c r="R62" s="20">
        <v>186083.23</v>
      </c>
      <c r="S62" s="20"/>
      <c r="T62" s="20">
        <v>435.49</v>
      </c>
      <c r="U62" s="20"/>
      <c r="V62" s="20">
        <v>5260.31</v>
      </c>
      <c r="W62" s="20">
        <f t="shared" si="7"/>
        <v>5513849.14</v>
      </c>
      <c r="X62" s="45"/>
      <c r="Y62" s="45"/>
    </row>
    <row r="63" ht="15.75" customHeight="1">
      <c r="A63" s="48"/>
      <c r="B63" s="38" t="s">
        <v>130</v>
      </c>
      <c r="C63" s="20">
        <v>3084166.01</v>
      </c>
      <c r="D63" s="20"/>
      <c r="E63" s="20">
        <v>692767.65</v>
      </c>
      <c r="F63" s="20"/>
      <c r="G63" s="20">
        <v>52725.96</v>
      </c>
      <c r="H63" s="20">
        <v>6000.0</v>
      </c>
      <c r="I63" s="20">
        <v>525073.57</v>
      </c>
      <c r="J63" s="20"/>
      <c r="K63" s="20">
        <v>203863.86</v>
      </c>
      <c r="L63" s="20">
        <v>0.0</v>
      </c>
      <c r="M63" s="20">
        <v>0.0</v>
      </c>
      <c r="N63" s="20">
        <v>0.0</v>
      </c>
      <c r="O63" s="20">
        <v>319098.11</v>
      </c>
      <c r="P63" s="20"/>
      <c r="Q63" s="20">
        <v>23368.36</v>
      </c>
      <c r="R63" s="20">
        <v>196527.18</v>
      </c>
      <c r="S63" s="20"/>
      <c r="T63" s="20">
        <v>0.0</v>
      </c>
      <c r="U63" s="20"/>
      <c r="V63" s="20">
        <v>4639.17</v>
      </c>
      <c r="W63" s="20">
        <f t="shared" si="7"/>
        <v>5108229.87</v>
      </c>
      <c r="X63" s="45"/>
      <c r="Y63" s="45"/>
    </row>
    <row r="64" ht="16.5" customHeight="1">
      <c r="A64" s="48"/>
      <c r="B64" s="38" t="s">
        <v>131</v>
      </c>
      <c r="C64" s="20">
        <v>990647.78</v>
      </c>
      <c r="D64" s="20"/>
      <c r="E64" s="20">
        <v>220637.0</v>
      </c>
      <c r="F64" s="20"/>
      <c r="G64" s="20">
        <v>14396.58</v>
      </c>
      <c r="H64" s="20">
        <v>0.0</v>
      </c>
      <c r="I64" s="20">
        <v>90140.62</v>
      </c>
      <c r="J64" s="20"/>
      <c r="K64" s="20">
        <v>10679.59</v>
      </c>
      <c r="L64" s="20">
        <v>0.0</v>
      </c>
      <c r="M64" s="20">
        <v>0.0</v>
      </c>
      <c r="N64" s="20">
        <v>0.0</v>
      </c>
      <c r="O64" s="20">
        <v>0.0</v>
      </c>
      <c r="P64" s="20"/>
      <c r="Q64" s="20">
        <v>4525.12</v>
      </c>
      <c r="R64" s="20">
        <v>31652.61</v>
      </c>
      <c r="S64" s="20"/>
      <c r="T64" s="20">
        <v>111630.81</v>
      </c>
      <c r="U64" s="20"/>
      <c r="V64" s="20">
        <v>83127.6</v>
      </c>
      <c r="W64" s="20">
        <f t="shared" si="7"/>
        <v>1557437.71</v>
      </c>
      <c r="X64" s="45"/>
      <c r="Y64" s="45"/>
    </row>
    <row r="65" ht="15.75" customHeight="1">
      <c r="A65" s="48"/>
      <c r="B65" s="38" t="s">
        <v>132</v>
      </c>
      <c r="C65" s="20">
        <v>2220536.09</v>
      </c>
      <c r="D65" s="20"/>
      <c r="E65" s="20">
        <v>497561.21</v>
      </c>
      <c r="F65" s="20"/>
      <c r="G65" s="20">
        <v>52974.51</v>
      </c>
      <c r="H65" s="20">
        <v>6000.0</v>
      </c>
      <c r="I65" s="20">
        <v>466261.89</v>
      </c>
      <c r="J65" s="20"/>
      <c r="K65" s="20">
        <v>17959.0</v>
      </c>
      <c r="L65" s="20">
        <v>0.0</v>
      </c>
      <c r="M65" s="20">
        <v>0.0</v>
      </c>
      <c r="N65" s="20">
        <v>0.0</v>
      </c>
      <c r="O65" s="20">
        <v>0.0</v>
      </c>
      <c r="P65" s="20"/>
      <c r="Q65" s="20">
        <v>0.0</v>
      </c>
      <c r="R65" s="20">
        <v>108149.28</v>
      </c>
      <c r="S65" s="20"/>
      <c r="T65" s="20">
        <v>273975.23</v>
      </c>
      <c r="U65" s="20"/>
      <c r="V65" s="20">
        <v>60474.65</v>
      </c>
      <c r="W65" s="20">
        <f t="shared" si="7"/>
        <v>3703891.86</v>
      </c>
      <c r="X65" s="45"/>
      <c r="Y65" s="45"/>
    </row>
    <row r="66" ht="15.75" customHeight="1">
      <c r="A66" s="48"/>
      <c r="B66" s="38" t="s">
        <v>133</v>
      </c>
      <c r="C66" s="20">
        <v>597600.09</v>
      </c>
      <c r="D66" s="20"/>
      <c r="E66" s="20">
        <v>131843.12</v>
      </c>
      <c r="F66" s="20"/>
      <c r="G66" s="20">
        <v>0.0</v>
      </c>
      <c r="H66" s="20">
        <v>0.0</v>
      </c>
      <c r="I66" s="20">
        <v>66176.48</v>
      </c>
      <c r="J66" s="20"/>
      <c r="K66" s="20">
        <v>2274.53</v>
      </c>
      <c r="L66" s="20">
        <v>0.0</v>
      </c>
      <c r="M66" s="20">
        <v>0.0</v>
      </c>
      <c r="N66" s="20">
        <v>0.0</v>
      </c>
      <c r="O66" s="20">
        <v>0.0</v>
      </c>
      <c r="P66" s="20"/>
      <c r="Q66" s="20">
        <v>0.0</v>
      </c>
      <c r="R66" s="20">
        <v>52325.5</v>
      </c>
      <c r="S66" s="20"/>
      <c r="T66" s="20">
        <v>153878.94</v>
      </c>
      <c r="U66" s="20"/>
      <c r="V66" s="20">
        <v>0.0</v>
      </c>
      <c r="W66" s="20">
        <f t="shared" si="7"/>
        <v>1004098.66</v>
      </c>
      <c r="X66" s="45"/>
      <c r="Y66" s="45"/>
    </row>
    <row r="67" ht="15.75" customHeight="1">
      <c r="A67" s="48"/>
      <c r="B67" s="38" t="s">
        <v>134</v>
      </c>
      <c r="C67" s="20">
        <v>2160315.98</v>
      </c>
      <c r="D67" s="20"/>
      <c r="E67" s="20">
        <v>486361.56</v>
      </c>
      <c r="F67" s="20"/>
      <c r="G67" s="20">
        <v>48432.44</v>
      </c>
      <c r="H67" s="20">
        <v>6000.0</v>
      </c>
      <c r="I67" s="20">
        <v>234526.24</v>
      </c>
      <c r="J67" s="20"/>
      <c r="K67" s="20">
        <v>48429.91</v>
      </c>
      <c r="L67" s="20">
        <v>0.0</v>
      </c>
      <c r="M67" s="20">
        <v>0.0</v>
      </c>
      <c r="N67" s="20">
        <v>0.0</v>
      </c>
      <c r="O67" s="20">
        <v>0.0</v>
      </c>
      <c r="P67" s="20"/>
      <c r="Q67" s="20">
        <v>20159.81</v>
      </c>
      <c r="R67" s="20">
        <v>706703.38</v>
      </c>
      <c r="S67" s="20"/>
      <c r="T67" s="20">
        <v>0.0</v>
      </c>
      <c r="U67" s="20"/>
      <c r="V67" s="20">
        <v>3564.77</v>
      </c>
      <c r="W67" s="20">
        <f t="shared" si="7"/>
        <v>3714494.09</v>
      </c>
      <c r="X67" s="45"/>
      <c r="Y67" s="45"/>
    </row>
    <row r="68" ht="17.25" customHeight="1">
      <c r="A68" s="48"/>
      <c r="B68" s="38" t="s">
        <v>135</v>
      </c>
      <c r="C68" s="20">
        <v>1009496.98</v>
      </c>
      <c r="D68" s="20"/>
      <c r="E68" s="20">
        <v>230925.72</v>
      </c>
      <c r="F68" s="20"/>
      <c r="G68" s="20">
        <v>16249.78</v>
      </c>
      <c r="H68" s="20">
        <v>2000.0</v>
      </c>
      <c r="I68" s="20">
        <v>120510.63</v>
      </c>
      <c r="J68" s="20"/>
      <c r="K68" s="20">
        <v>3429.92</v>
      </c>
      <c r="L68" s="20">
        <v>0.0</v>
      </c>
      <c r="M68" s="20">
        <v>0.0</v>
      </c>
      <c r="N68" s="20">
        <v>0.0</v>
      </c>
      <c r="O68" s="20">
        <v>148160.94</v>
      </c>
      <c r="P68" s="20"/>
      <c r="Q68" s="20">
        <v>0.0</v>
      </c>
      <c r="R68" s="20">
        <v>0.0</v>
      </c>
      <c r="S68" s="20"/>
      <c r="T68" s="20">
        <v>0.0</v>
      </c>
      <c r="U68" s="20"/>
      <c r="V68" s="20">
        <v>0.0</v>
      </c>
      <c r="W68" s="20">
        <f t="shared" si="7"/>
        <v>1530773.97</v>
      </c>
      <c r="X68" s="45"/>
      <c r="Y68" s="45"/>
    </row>
    <row r="69" ht="11.25" customHeight="1">
      <c r="A69" s="48"/>
      <c r="B69" s="47" t="s">
        <v>136</v>
      </c>
      <c r="C69" s="42">
        <f>SUM(C54:C68)</f>
        <v>26368898.64</v>
      </c>
      <c r="D69" s="43"/>
      <c r="E69" s="43">
        <f>SUM(E54:E68)</f>
        <v>5908856.58</v>
      </c>
      <c r="F69" s="19"/>
      <c r="G69" s="19">
        <f t="shared" ref="G69:I69" si="17">SUM(G54:G68)</f>
        <v>927414.32</v>
      </c>
      <c r="H69" s="19">
        <f t="shared" si="17"/>
        <v>51500</v>
      </c>
      <c r="I69" s="19">
        <f t="shared" si="17"/>
        <v>3701222.41</v>
      </c>
      <c r="J69" s="19"/>
      <c r="K69" s="43">
        <f t="shared" ref="K69:O69" si="18">SUM(K54:K68)</f>
        <v>2680231.25</v>
      </c>
      <c r="L69" s="19">
        <f t="shared" si="18"/>
        <v>0</v>
      </c>
      <c r="M69" s="19">
        <f t="shared" si="18"/>
        <v>0</v>
      </c>
      <c r="N69" s="19">
        <f t="shared" si="18"/>
        <v>0</v>
      </c>
      <c r="O69" s="19">
        <f t="shared" si="18"/>
        <v>1986816.93</v>
      </c>
      <c r="P69" s="19"/>
      <c r="Q69" s="19">
        <f t="shared" ref="Q69:R69" si="19">SUM(Q54:Q68)</f>
        <v>176690.62</v>
      </c>
      <c r="R69" s="19">
        <f t="shared" si="19"/>
        <v>2044701.5</v>
      </c>
      <c r="S69" s="19"/>
      <c r="T69" s="19">
        <f>SUM(T54:T68)</f>
        <v>1577014.73</v>
      </c>
      <c r="U69" s="19"/>
      <c r="V69" s="19">
        <f>SUM(V54:V68)</f>
        <v>264497.02</v>
      </c>
      <c r="W69" s="19">
        <f t="shared" si="7"/>
        <v>45687844</v>
      </c>
      <c r="X69" s="45"/>
      <c r="Y69" s="45"/>
    </row>
    <row r="70" ht="15.75" customHeight="1">
      <c r="A70" s="34">
        <v>1162.0</v>
      </c>
      <c r="B70" s="38" t="s">
        <v>137</v>
      </c>
      <c r="C70" s="20">
        <v>0.0</v>
      </c>
      <c r="D70" s="20"/>
      <c r="E70" s="20">
        <v>0.0</v>
      </c>
      <c r="F70" s="20"/>
      <c r="G70" s="20">
        <v>0.0</v>
      </c>
      <c r="H70" s="20">
        <v>0.0</v>
      </c>
      <c r="I70" s="20">
        <v>0.0</v>
      </c>
      <c r="J70" s="20"/>
      <c r="K70" s="20">
        <v>0.0</v>
      </c>
      <c r="L70" s="20">
        <v>0.0</v>
      </c>
      <c r="M70" s="20">
        <v>0.0</v>
      </c>
      <c r="N70" s="20">
        <v>49670.0</v>
      </c>
      <c r="O70" s="20">
        <v>0.0</v>
      </c>
      <c r="P70" s="20"/>
      <c r="Q70" s="20">
        <v>0.0</v>
      </c>
      <c r="R70" s="20">
        <v>0.0</v>
      </c>
      <c r="S70" s="20"/>
      <c r="T70" s="20">
        <v>0.0</v>
      </c>
      <c r="U70" s="20"/>
      <c r="V70" s="20">
        <v>0.0</v>
      </c>
      <c r="W70" s="19">
        <f t="shared" si="7"/>
        <v>49670</v>
      </c>
      <c r="X70" s="45"/>
      <c r="Y70" s="45"/>
    </row>
    <row r="71" ht="18.0" customHeight="1">
      <c r="A71" s="34">
        <v>3133.0</v>
      </c>
      <c r="B71" s="38" t="s">
        <v>138</v>
      </c>
      <c r="C71" s="20">
        <v>0.0</v>
      </c>
      <c r="D71" s="20"/>
      <c r="E71" s="20">
        <v>0.0</v>
      </c>
      <c r="F71" s="20"/>
      <c r="G71" s="20">
        <v>0.0</v>
      </c>
      <c r="H71" s="20">
        <v>0.0</v>
      </c>
      <c r="I71" s="20">
        <v>0.0</v>
      </c>
      <c r="J71" s="20"/>
      <c r="K71" s="20">
        <v>0.0</v>
      </c>
      <c r="L71" s="20">
        <v>0.0</v>
      </c>
      <c r="M71" s="20">
        <v>86875.0</v>
      </c>
      <c r="N71" s="20">
        <v>0.0</v>
      </c>
      <c r="O71" s="20">
        <v>0.0</v>
      </c>
      <c r="P71" s="20"/>
      <c r="Q71" s="20">
        <v>0.0</v>
      </c>
      <c r="R71" s="20">
        <v>0.0</v>
      </c>
      <c r="S71" s="20"/>
      <c r="T71" s="20">
        <v>0.0</v>
      </c>
      <c r="U71" s="20"/>
      <c r="V71" s="20">
        <v>0.0</v>
      </c>
      <c r="W71" s="19">
        <f t="shared" si="7"/>
        <v>86875</v>
      </c>
      <c r="X71" s="45"/>
      <c r="Y71" s="45"/>
    </row>
    <row r="72" ht="15.75" customHeight="1">
      <c r="A72" s="34">
        <v>3140.0</v>
      </c>
      <c r="B72" s="38" t="s">
        <v>139</v>
      </c>
      <c r="C72" s="20">
        <v>0.0</v>
      </c>
      <c r="D72" s="20"/>
      <c r="E72" s="20">
        <v>0.0</v>
      </c>
      <c r="F72" s="20"/>
      <c r="G72" s="20">
        <v>0.0</v>
      </c>
      <c r="H72" s="20">
        <v>0.0</v>
      </c>
      <c r="I72" s="20">
        <v>0.0</v>
      </c>
      <c r="J72" s="20"/>
      <c r="K72" s="20">
        <v>0.0</v>
      </c>
      <c r="L72" s="20">
        <v>0.0</v>
      </c>
      <c r="M72" s="20">
        <v>0.0</v>
      </c>
      <c r="N72" s="20">
        <v>0.0</v>
      </c>
      <c r="O72" s="20">
        <v>0.0</v>
      </c>
      <c r="P72" s="20"/>
      <c r="Q72" s="20">
        <v>0.0</v>
      </c>
      <c r="R72" s="20">
        <v>0.0</v>
      </c>
      <c r="S72" s="20"/>
      <c r="T72" s="20">
        <v>0.0</v>
      </c>
      <c r="U72" s="20"/>
      <c r="V72" s="20">
        <v>0.0</v>
      </c>
      <c r="W72" s="20">
        <f t="shared" si="7"/>
        <v>0</v>
      </c>
      <c r="X72" s="45"/>
      <c r="Y72" s="45"/>
    </row>
    <row r="73" ht="34.5" customHeight="1">
      <c r="A73" s="34">
        <v>5011.0</v>
      </c>
      <c r="B73" s="38" t="s">
        <v>140</v>
      </c>
      <c r="C73" s="20">
        <v>0.0</v>
      </c>
      <c r="D73" s="20"/>
      <c r="E73" s="20">
        <v>0.0</v>
      </c>
      <c r="F73" s="20"/>
      <c r="G73" s="20">
        <v>0.0</v>
      </c>
      <c r="H73" s="20">
        <v>0.0</v>
      </c>
      <c r="I73" s="20">
        <v>0.0</v>
      </c>
      <c r="J73" s="20"/>
      <c r="K73" s="20">
        <v>0.0</v>
      </c>
      <c r="L73" s="20">
        <v>0.0</v>
      </c>
      <c r="M73" s="20">
        <v>30740.0</v>
      </c>
      <c r="N73" s="20">
        <v>0.0</v>
      </c>
      <c r="O73" s="20">
        <v>0.0</v>
      </c>
      <c r="P73" s="20"/>
      <c r="Q73" s="20">
        <v>0.0</v>
      </c>
      <c r="R73" s="20">
        <v>0.0</v>
      </c>
      <c r="S73" s="20"/>
      <c r="T73" s="20">
        <v>0.0</v>
      </c>
      <c r="U73" s="20"/>
      <c r="V73" s="20">
        <v>0.0</v>
      </c>
      <c r="W73" s="19">
        <f t="shared" si="7"/>
        <v>30740</v>
      </c>
      <c r="X73" s="45"/>
      <c r="Y73" s="45"/>
    </row>
    <row r="74" ht="41.25" customHeight="1">
      <c r="A74" s="34">
        <v>5012.0</v>
      </c>
      <c r="B74" s="38" t="s">
        <v>141</v>
      </c>
      <c r="C74" s="20">
        <v>0.0</v>
      </c>
      <c r="D74" s="20"/>
      <c r="E74" s="20">
        <v>0.0</v>
      </c>
      <c r="F74" s="20"/>
      <c r="G74" s="20">
        <v>0.0</v>
      </c>
      <c r="H74" s="20">
        <v>0.0</v>
      </c>
      <c r="I74" s="20">
        <v>0.0</v>
      </c>
      <c r="J74" s="20"/>
      <c r="K74" s="20">
        <v>0.0</v>
      </c>
      <c r="L74" s="20">
        <v>0.0</v>
      </c>
      <c r="M74" s="20">
        <v>7300.0</v>
      </c>
      <c r="N74" s="20">
        <v>0.0</v>
      </c>
      <c r="O74" s="20">
        <v>0.0</v>
      </c>
      <c r="P74" s="20"/>
      <c r="Q74" s="20">
        <v>0.0</v>
      </c>
      <c r="R74" s="20">
        <v>0.0</v>
      </c>
      <c r="S74" s="20"/>
      <c r="T74" s="20">
        <v>0.0</v>
      </c>
      <c r="U74" s="20"/>
      <c r="V74" s="20">
        <v>0.0</v>
      </c>
      <c r="W74" s="19">
        <f t="shared" si="7"/>
        <v>7300</v>
      </c>
      <c r="X74" s="45"/>
      <c r="Y74" s="45"/>
    </row>
    <row r="75" ht="15.75" customHeight="1">
      <c r="A75" s="34">
        <v>5031.0</v>
      </c>
      <c r="B75" s="47" t="s">
        <v>142</v>
      </c>
      <c r="C75" s="43">
        <f>SUM(C76:C77)</f>
        <v>2085452.34</v>
      </c>
      <c r="D75" s="19"/>
      <c r="E75" s="19">
        <f>SUM(E76:E77)</f>
        <v>469839.55</v>
      </c>
      <c r="F75" s="19"/>
      <c r="G75" s="19">
        <f t="shared" ref="G75:I75" si="20">SUM(G76:G77)</f>
        <v>119569.23</v>
      </c>
      <c r="H75" s="19">
        <f t="shared" si="20"/>
        <v>0</v>
      </c>
      <c r="I75" s="19">
        <f t="shared" si="20"/>
        <v>0</v>
      </c>
      <c r="J75" s="19"/>
      <c r="K75" s="19">
        <f t="shared" ref="K75:O75" si="21">SUM(K76:K77)</f>
        <v>6737</v>
      </c>
      <c r="L75" s="19">
        <f t="shared" si="21"/>
        <v>0</v>
      </c>
      <c r="M75" s="19">
        <f t="shared" si="21"/>
        <v>36270</v>
      </c>
      <c r="N75" s="19">
        <f t="shared" si="21"/>
        <v>0</v>
      </c>
      <c r="O75" s="19">
        <f t="shared" si="21"/>
        <v>0</v>
      </c>
      <c r="P75" s="19"/>
      <c r="Q75" s="19">
        <f t="shared" ref="Q75:R75" si="22">SUM(Q76:Q77)</f>
        <v>3675.44</v>
      </c>
      <c r="R75" s="19">
        <f t="shared" si="22"/>
        <v>81898.69</v>
      </c>
      <c r="S75" s="19"/>
      <c r="T75" s="19">
        <f>SUM(T76:T77)</f>
        <v>0</v>
      </c>
      <c r="U75" s="19"/>
      <c r="V75" s="19">
        <v>171271.36</v>
      </c>
      <c r="W75" s="19">
        <f t="shared" si="7"/>
        <v>2974713.61</v>
      </c>
      <c r="X75" s="45"/>
      <c r="Y75" s="45"/>
    </row>
    <row r="76" ht="15.75" customHeight="1">
      <c r="A76" s="34"/>
      <c r="B76" s="38" t="s">
        <v>143</v>
      </c>
      <c r="C76" s="20">
        <v>1465641.96</v>
      </c>
      <c r="D76" s="20"/>
      <c r="E76" s="20">
        <v>332367.43</v>
      </c>
      <c r="F76" s="20"/>
      <c r="G76" s="20">
        <v>119569.23</v>
      </c>
      <c r="H76" s="20">
        <v>0.0</v>
      </c>
      <c r="I76" s="20">
        <v>0.0</v>
      </c>
      <c r="J76" s="20"/>
      <c r="K76" s="20">
        <v>6737.0</v>
      </c>
      <c r="L76" s="20">
        <v>0.0</v>
      </c>
      <c r="M76" s="20">
        <v>36270.0</v>
      </c>
      <c r="N76" s="20">
        <v>0.0</v>
      </c>
      <c r="O76" s="20">
        <v>0.0</v>
      </c>
      <c r="P76" s="20"/>
      <c r="Q76" s="20">
        <v>3675.44</v>
      </c>
      <c r="R76" s="20">
        <v>81898.69</v>
      </c>
      <c r="S76" s="20"/>
      <c r="T76" s="20">
        <v>0.0</v>
      </c>
      <c r="U76" s="20"/>
      <c r="V76" s="20">
        <v>96186.36</v>
      </c>
      <c r="W76" s="20">
        <f t="shared" si="7"/>
        <v>2142346.11</v>
      </c>
      <c r="X76" s="45"/>
      <c r="Y76" s="45"/>
    </row>
    <row r="77" ht="15.75" customHeight="1">
      <c r="A77" s="34"/>
      <c r="B77" s="38" t="s">
        <v>144</v>
      </c>
      <c r="C77" s="20">
        <v>619810.38</v>
      </c>
      <c r="D77" s="20"/>
      <c r="E77" s="20">
        <v>137472.12</v>
      </c>
      <c r="F77" s="20"/>
      <c r="G77" s="20">
        <v>0.0</v>
      </c>
      <c r="H77" s="20">
        <v>0.0</v>
      </c>
      <c r="I77" s="20">
        <v>0.0</v>
      </c>
      <c r="J77" s="20"/>
      <c r="K77" s="20">
        <v>0.0</v>
      </c>
      <c r="L77" s="20">
        <v>0.0</v>
      </c>
      <c r="M77" s="20">
        <v>0.0</v>
      </c>
      <c r="N77" s="20">
        <v>0.0</v>
      </c>
      <c r="O77" s="20">
        <v>0.0</v>
      </c>
      <c r="P77" s="20"/>
      <c r="Q77" s="20">
        <v>0.0</v>
      </c>
      <c r="R77" s="20">
        <v>0.0</v>
      </c>
      <c r="S77" s="20"/>
      <c r="T77" s="20">
        <v>0.0</v>
      </c>
      <c r="U77" s="20"/>
      <c r="V77" s="20">
        <v>0.0</v>
      </c>
      <c r="W77" s="20">
        <f t="shared" si="7"/>
        <v>757282.5</v>
      </c>
      <c r="X77" s="45"/>
      <c r="Y77" s="45"/>
    </row>
    <row r="78" ht="20.25" customHeight="1">
      <c r="A78" s="34"/>
      <c r="B78" s="47" t="s">
        <v>145</v>
      </c>
      <c r="C78" s="42">
        <f>SUM(C42+C45+C46+C48+C51+C52+C53+C69+C70+C71+C72+C73+C74+C75)</f>
        <v>180813517.1</v>
      </c>
      <c r="D78" s="43"/>
      <c r="E78" s="42">
        <f>SUM(E42+E45+E46+E48+E51+E52+E53+E69+E70+E71+E72+E73+E74+E75)</f>
        <v>40333633.35</v>
      </c>
      <c r="F78" s="19"/>
      <c r="G78" s="19">
        <f t="shared" ref="G78:I78" si="23">SUM(G42+G45+G46+G48+G51+G52+G53+G69+G70+G71+G72+G73+G74+G75)</f>
        <v>5321926.66</v>
      </c>
      <c r="H78" s="19">
        <f t="shared" si="23"/>
        <v>73598</v>
      </c>
      <c r="I78" s="19">
        <f t="shared" si="23"/>
        <v>8574180.4</v>
      </c>
      <c r="J78" s="19"/>
      <c r="K78" s="43">
        <f t="shared" ref="K78:O78" si="24">SUM(K42+K45+K46+K48+K51+K52+K53+K69+K70+K71+K72+K73+K74+K75)</f>
        <v>5827964.38</v>
      </c>
      <c r="L78" s="19">
        <f t="shared" si="24"/>
        <v>21910.21</v>
      </c>
      <c r="M78" s="43">
        <f t="shared" si="24"/>
        <v>210231</v>
      </c>
      <c r="N78" s="19">
        <f t="shared" si="24"/>
        <v>49670</v>
      </c>
      <c r="O78" s="19">
        <f t="shared" si="24"/>
        <v>14992734.93</v>
      </c>
      <c r="P78" s="19"/>
      <c r="Q78" s="19">
        <f t="shared" ref="Q78:R78" si="25">SUM(Q42+Q45+Q46+Q48+Q51+Q52+Q53+Q69+Q70+Q71+Q72+Q73+Q74+Q75)</f>
        <v>391042</v>
      </c>
      <c r="R78" s="19">
        <f t="shared" si="25"/>
        <v>5780561.55</v>
      </c>
      <c r="S78" s="19"/>
      <c r="T78" s="19">
        <f>SUM(T42+T45+T46+T48+T51+T52+T53+T69+T70+T71+T72+T73+T74+T75)</f>
        <v>6728058.22</v>
      </c>
      <c r="U78" s="19"/>
      <c r="V78" s="43">
        <f>SUM(V42+V45+V46+V48+V51+V52+V53+V69+V70+V71+V72+V73+V74+V75)</f>
        <v>3504310.35</v>
      </c>
      <c r="W78" s="42">
        <f t="shared" si="7"/>
        <v>272623338.1</v>
      </c>
      <c r="X78" s="45"/>
      <c r="Y78" s="45"/>
    </row>
    <row r="79" ht="15.75" customHeight="1">
      <c r="A79" s="12"/>
      <c r="B79" s="13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5"/>
      <c r="X79" s="14"/>
    </row>
    <row r="80" ht="15.75" customHeight="1">
      <c r="A80" s="12"/>
      <c r="B80" s="13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5"/>
      <c r="X80" s="14"/>
    </row>
    <row r="81" ht="15.75" customHeight="1">
      <c r="A81" s="12"/>
      <c r="B81" s="13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5"/>
      <c r="X81" s="14"/>
    </row>
    <row r="82" ht="15.75" customHeight="1">
      <c r="A82" s="12"/>
      <c r="B82" s="13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5"/>
      <c r="X82" s="14"/>
    </row>
    <row r="83" ht="15.75" customHeight="1">
      <c r="A83" s="12"/>
      <c r="B83" s="13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5"/>
      <c r="X83" s="14"/>
    </row>
    <row r="84" ht="15.75" customHeight="1">
      <c r="A84" s="12"/>
      <c r="B84" s="13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5"/>
      <c r="X84" s="14"/>
    </row>
    <row r="85" ht="15.75" customHeight="1">
      <c r="A85" s="12"/>
      <c r="B85" s="13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5"/>
      <c r="X85" s="14"/>
    </row>
    <row r="86" ht="15.75" customHeight="1">
      <c r="A86" s="12"/>
      <c r="B86" s="13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5"/>
      <c r="X86" s="14"/>
    </row>
    <row r="87" ht="15.75" customHeight="1">
      <c r="A87" s="12"/>
      <c r="B87" s="1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5"/>
      <c r="X87" s="14"/>
    </row>
    <row r="88" ht="15.75" customHeight="1">
      <c r="A88" s="12"/>
      <c r="B88" s="13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5"/>
      <c r="X88" s="14"/>
    </row>
    <row r="89" ht="15.75" customHeight="1">
      <c r="A89" s="12"/>
      <c r="B89" s="13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5"/>
      <c r="X89" s="14"/>
    </row>
    <row r="90" ht="15.75" customHeight="1">
      <c r="A90" s="12"/>
      <c r="B90" s="13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5"/>
      <c r="X90" s="14"/>
    </row>
    <row r="91" ht="15.75" customHeight="1">
      <c r="A91" s="12"/>
      <c r="B91" s="13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5"/>
      <c r="X91" s="14"/>
    </row>
    <row r="92" ht="15.75" customHeight="1">
      <c r="A92" s="12"/>
      <c r="B92" s="13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5"/>
      <c r="X92" s="14"/>
    </row>
    <row r="93" ht="15.75" customHeight="1">
      <c r="A93" s="12"/>
      <c r="B93" s="13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5"/>
      <c r="X93" s="14"/>
    </row>
    <row r="94" ht="15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</row>
    <row r="95" ht="15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</row>
    <row r="96" ht="15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</row>
    <row r="97" ht="15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</row>
    <row r="98" ht="15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</row>
    <row r="99" ht="15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</row>
    <row r="100" ht="15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</row>
    <row r="101" ht="15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</row>
    <row r="102" ht="15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</row>
    <row r="103" ht="15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</row>
    <row r="104" ht="15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</row>
    <row r="105" ht="15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</row>
    <row r="106" ht="15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</row>
    <row r="107" ht="15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</row>
    <row r="108" ht="15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</row>
    <row r="109" ht="15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</row>
    <row r="110" ht="15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</row>
    <row r="111" ht="15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</row>
    <row r="112" ht="15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</row>
    <row r="113" ht="15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</row>
    <row r="114" ht="15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</row>
    <row r="115" ht="15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</row>
    <row r="116" ht="15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</row>
    <row r="117" ht="15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</row>
    <row r="118" ht="15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</row>
    <row r="119" ht="15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</row>
    <row r="120" ht="15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</row>
    <row r="121" ht="15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</row>
    <row r="122" ht="15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</row>
    <row r="123" ht="15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</row>
    <row r="124" ht="15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</row>
    <row r="125" ht="15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</row>
    <row r="126" ht="15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</row>
    <row r="127" ht="15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</row>
    <row r="128" ht="15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</row>
    <row r="129" ht="15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</row>
    <row r="130" ht="15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</row>
    <row r="131" ht="15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</row>
    <row r="132" ht="15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</row>
    <row r="133" ht="15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</row>
    <row r="134" ht="15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</row>
    <row r="135" ht="15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</row>
    <row r="136" ht="15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</row>
    <row r="137" ht="15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</row>
    <row r="138" ht="15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</row>
    <row r="139" ht="15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</row>
    <row r="140" ht="15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</row>
    <row r="141" ht="15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</row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W1"/>
  </mergeCells>
  <printOptions/>
  <pageMargins bottom="0.0" footer="0.0" header="0.0" left="0.1968503937007874" right="0.1968503937007874" top="0.0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